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400" activeTab="0"/>
  </bookViews>
  <sheets>
    <sheet name="IXB" sheetId="1" r:id="rId1"/>
  </sheets>
  <definedNames>
    <definedName name="_xlnm.Print_Area" localSheetId="0">'IXB'!$A$1:$M$411</definedName>
    <definedName name="_xlnm.Print_Titles" localSheetId="0">'IXB'!$6:$9</definedName>
  </definedNames>
  <calcPr fullCalcOnLoad="1"/>
</workbook>
</file>

<file path=xl/sharedStrings.xml><?xml version="1.0" encoding="utf-8"?>
<sst xmlns="http://schemas.openxmlformats.org/spreadsheetml/2006/main" count="811" uniqueCount="392">
  <si>
    <t>Sl. No.</t>
  </si>
  <si>
    <t>Unit</t>
  </si>
  <si>
    <t>Tenth Plan 
2002-07
 Target</t>
  </si>
  <si>
    <t>Annual Plan 2004-2005</t>
  </si>
  <si>
    <t>Annual Plan 2005-2006</t>
  </si>
  <si>
    <t>Target</t>
  </si>
  <si>
    <t>Achievement</t>
  </si>
  <si>
    <t>1</t>
  </si>
  <si>
    <t>I. AGRICULTURE</t>
  </si>
  <si>
    <t xml:space="preserve"> </t>
  </si>
  <si>
    <t xml:space="preserve"> 1</t>
  </si>
  <si>
    <t xml:space="preserve">Scheme for increased production of principal </t>
  </si>
  <si>
    <t xml:space="preserve"> field crops</t>
  </si>
  <si>
    <t>i)  Area to be covered under Principal Crops</t>
  </si>
  <si>
    <t xml:space="preserve">   a) Rice</t>
  </si>
  <si>
    <t xml:space="preserve">      Hect.</t>
  </si>
  <si>
    <t xml:space="preserve">   b) Ragi</t>
  </si>
  <si>
    <t>--</t>
  </si>
  <si>
    <t xml:space="preserve">   c) Bajra</t>
  </si>
  <si>
    <t xml:space="preserve">   d) Pulses</t>
  </si>
  <si>
    <t xml:space="preserve">   e) Groundnut </t>
  </si>
  <si>
    <t xml:space="preserve">   f) Cotton</t>
  </si>
  <si>
    <t xml:space="preserve">   g) Sugarcane</t>
  </si>
  <si>
    <t>ii)  Production of Principal Field Crops</t>
  </si>
  <si>
    <t xml:space="preserve">       MT</t>
  </si>
  <si>
    <t xml:space="preserve">      Bales</t>
  </si>
  <si>
    <t>iii) Conduct of Demonstation</t>
  </si>
  <si>
    <t xml:space="preserve">   a) Pulses </t>
  </si>
  <si>
    <t xml:space="preserve">      Nos.</t>
  </si>
  <si>
    <t xml:space="preserve">   b) Groundnut irrigated</t>
  </si>
  <si>
    <t xml:space="preserve">   c) Sugarcane</t>
  </si>
  <si>
    <t xml:space="preserve">   d) Cotton</t>
  </si>
  <si>
    <t xml:space="preserve"> 2</t>
  </si>
  <si>
    <t xml:space="preserve">Scheme for maximising fertiliser use efficiency </t>
  </si>
  <si>
    <t>and promotion of bio-fertiliser and organic manures</t>
  </si>
  <si>
    <t>i)  Seeds to be distributed</t>
  </si>
  <si>
    <t xml:space="preserve">     M.T.</t>
  </si>
  <si>
    <t>ii) Area to be covered under Bio-fertilisers application</t>
  </si>
  <si>
    <t xml:space="preserve">     Hects.</t>
  </si>
  <si>
    <t>iii)  Area to be covered under green manuring</t>
  </si>
  <si>
    <t>to be Covered under Green Manuring</t>
  </si>
  <si>
    <t xml:space="preserve"> 3</t>
  </si>
  <si>
    <t>Area to be covered under plant production</t>
  </si>
  <si>
    <t xml:space="preserve">     Hect.</t>
  </si>
  <si>
    <t xml:space="preserve"> 4</t>
  </si>
  <si>
    <t xml:space="preserve">Integrated Scheme on T&amp;V system &amp; Information </t>
  </si>
  <si>
    <t xml:space="preserve"> service and farmers training</t>
  </si>
  <si>
    <t xml:space="preserve"> i) No. of farm families to be covered 
     under T &amp; V System</t>
  </si>
  <si>
    <t>Nos.</t>
  </si>
  <si>
    <t>ii) Specialised Institutional Training</t>
  </si>
  <si>
    <t xml:space="preserve"> 5</t>
  </si>
  <si>
    <t>a) No of students to be admitted in B.Sc.(Agri) Course</t>
  </si>
  <si>
    <t xml:space="preserve">     Nos.</t>
  </si>
  <si>
    <t>b) Farm youth training in 3 batches per year</t>
  </si>
  <si>
    <t xml:space="preserve">    each batch of 15-20 trainees </t>
  </si>
  <si>
    <t>c) Conduct of skilled training programme based</t>
  </si>
  <si>
    <t>on village surveys and farmers to cover 10 villages</t>
  </si>
  <si>
    <t>Yanam Region</t>
  </si>
  <si>
    <t xml:space="preserve">  6 </t>
  </si>
  <si>
    <t>i) Area to be covered under high yielding 
   varieities of Paddy</t>
  </si>
  <si>
    <t>ii) Rice production</t>
  </si>
  <si>
    <t xml:space="preserve">     MT.</t>
  </si>
  <si>
    <t>iii) Addtional area to be covered under coconut</t>
  </si>
  <si>
    <t>2. MINOR IRRIGATION</t>
  </si>
  <si>
    <t>i) Undertakings on Farm Development works</t>
  </si>
  <si>
    <t>Hect.</t>
  </si>
  <si>
    <t>ii) Sinking of tubewells in Scheduled Caste 
    farmers holdings</t>
  </si>
  <si>
    <t>3. ANIMAL HUSBANDRY</t>
  </si>
  <si>
    <t>Animal Husbandry Administration, Extension, Education, Training, Publicity and Monitoring</t>
  </si>
  <si>
    <t>Shows &amp; Competitions</t>
  </si>
  <si>
    <t>Health Camps</t>
  </si>
  <si>
    <t>Film Shows</t>
  </si>
  <si>
    <t>Farmers Meet</t>
  </si>
  <si>
    <t>Farmers Educational tour</t>
  </si>
  <si>
    <t>Farmers Training</t>
  </si>
  <si>
    <t>i) Cases to be treated</t>
  </si>
  <si>
    <t>ii) Vaccination to be done</t>
  </si>
  <si>
    <t>iii) Purchase of medicines, etc.</t>
  </si>
  <si>
    <t>Rs. in lakhs</t>
  </si>
  <si>
    <t>19.60 lakhs</t>
  </si>
  <si>
    <t>iv) Deworming Camps</t>
  </si>
  <si>
    <t>v) Samples to be examined</t>
  </si>
  <si>
    <t>vi) Incentive to Scientific Disposal of Carcasses</t>
  </si>
  <si>
    <t>Purchase of Frozen Semen Straws</t>
  </si>
  <si>
    <t>Cash Awards</t>
  </si>
  <si>
    <t>Infertility Camps</t>
  </si>
  <si>
    <t>Elite Milch Animals to selected</t>
  </si>
  <si>
    <t>Merit Subsidy for construction of Cattle shed</t>
  </si>
  <si>
    <t>Exchange of Ram/Bucks to grade up the sheep/goat population for better meat production</t>
  </si>
  <si>
    <t>No. of Bucks to be purchased and distributed</t>
  </si>
  <si>
    <t>Special Livestock Breeding Programme</t>
  </si>
  <si>
    <t>Female calves to be selected</t>
  </si>
  <si>
    <t>Male calves to be selected</t>
  </si>
  <si>
    <t>Livestock and Poultry Research and Training Centre</t>
  </si>
  <si>
    <t>Purchase of Giriraja Chicks</t>
  </si>
  <si>
    <t>Purchase of Girirani Chicks</t>
  </si>
  <si>
    <t>Purchase of Turkeys</t>
  </si>
  <si>
    <t>Purchase of Commercial Chicks</t>
  </si>
  <si>
    <t>Poultry Training</t>
  </si>
  <si>
    <t>Purchase of piglets</t>
  </si>
  <si>
    <t>Development of Veterinary college</t>
  </si>
  <si>
    <t>No. of Students admitted</t>
  </si>
  <si>
    <t>4. COOPERATION</t>
  </si>
  <si>
    <t>Investment Assistance for the development of infrastructure facilities and business expansion</t>
  </si>
  <si>
    <t>No. of SCs benefited</t>
  </si>
  <si>
    <t>41 VCACS</t>
  </si>
  <si>
    <t>2500 SC Mem.</t>
  </si>
  <si>
    <t>600 SC members</t>
  </si>
  <si>
    <t>500 SC members</t>
  </si>
  <si>
    <t>2000 S.C. mem</t>
  </si>
  <si>
    <t>PSCB/LDB</t>
  </si>
  <si>
    <t>2 Mkg. Socs.</t>
  </si>
  <si>
    <t>16 Cons. Co.op</t>
  </si>
  <si>
    <t>18 Cons. Co.op</t>
  </si>
  <si>
    <t xml:space="preserve"> 20 Misc. Coops</t>
  </si>
  <si>
    <t>300 FPS</t>
  </si>
  <si>
    <t>2.</t>
  </si>
  <si>
    <t xml:space="preserve">Investment Assistance to the PCS Mills for </t>
  </si>
  <si>
    <t xml:space="preserve">No. of </t>
  </si>
  <si>
    <t>Modernisation/business expansion/ New Business</t>
  </si>
  <si>
    <t>Mills</t>
  </si>
  <si>
    <t>activities and better performance</t>
  </si>
  <si>
    <t>5. Dairy Development</t>
  </si>
  <si>
    <t>No. of
 societies</t>
  </si>
  <si>
    <t>5 Societies</t>
  </si>
  <si>
    <t>6. CIVIL SUPPLIES</t>
  </si>
  <si>
    <t>No. of families</t>
  </si>
  <si>
    <t>7. COMMUNITY DEVELOPMENT</t>
  </si>
  <si>
    <t>MLA's Local Area Development Scheme</t>
  </si>
  <si>
    <t>No. of works</t>
  </si>
  <si>
    <t>Grant for composite scheme for civic amenties in the under developed areas</t>
  </si>
  <si>
    <t>No. of 
works</t>
  </si>
  <si>
    <t>Grant to meet the operational cost of  water supply system and rural electrification facilities</t>
  </si>
  <si>
    <t>No. of 
CPs</t>
  </si>
  <si>
    <t>Grant for Revival of burial / cremation ground</t>
  </si>
  <si>
    <t>No. of Works</t>
  </si>
  <si>
    <t>Community Development Programme</t>
  </si>
  <si>
    <t>a) Installation of TV sets in rural areas</t>
  </si>
  <si>
    <t>Promotion &amp; Strengthening of Mahila / Yuvak Mandal</t>
  </si>
  <si>
    <t>8. POWER</t>
  </si>
  <si>
    <t>System improvement for reduction of  Transmission and Distribution losses</t>
  </si>
  <si>
    <t>The addition  / strengthening of feeders improves the voltage conditions in the already electrified villages including Adi-dravidar bastis.</t>
  </si>
  <si>
    <t>Extension and development of power supply for Economically weaker section and street lights.</t>
  </si>
  <si>
    <t>One Hut One Bulb</t>
  </si>
  <si>
    <t xml:space="preserve">        Nos.</t>
  </si>
  <si>
    <t>Street Lights</t>
  </si>
  <si>
    <t>Up-gradation of existing primary main sub-station and providing new primary main Sub-station and EHT lines in the Union Territory of Pondicherry.</t>
  </si>
  <si>
    <t>Rural Electrification (PMGY)</t>
  </si>
  <si>
    <t>Enhancement of distribution Transfer</t>
  </si>
  <si>
    <t>Strengthening of LT lines</t>
  </si>
  <si>
    <t>9. INDUSTRIES</t>
  </si>
  <si>
    <t>Training</t>
  </si>
  <si>
    <t>Units</t>
  </si>
  <si>
    <t xml:space="preserve"> 3.</t>
  </si>
  <si>
    <t xml:space="preserve"> 4.</t>
  </si>
  <si>
    <t>Development of Khadi and Village industries</t>
  </si>
  <si>
    <t>5</t>
  </si>
  <si>
    <t>Development of Coir Industries</t>
  </si>
  <si>
    <t>Marketing &amp; Publicity</t>
  </si>
  <si>
    <t>10. ROADS &amp; BRIDGES</t>
  </si>
  <si>
    <t>Rural roads</t>
  </si>
  <si>
    <t xml:space="preserve"> Kms </t>
  </si>
  <si>
    <t>2</t>
  </si>
  <si>
    <t>District and Other Roads</t>
  </si>
  <si>
    <t>Kms</t>
  </si>
  <si>
    <t>Grant for Panchayat Rural &amp; Local Development works</t>
  </si>
  <si>
    <t>Grant to Municipalities for improvement of Roads and Local Development works</t>
  </si>
  <si>
    <t>11. EDUCATION</t>
  </si>
  <si>
    <t>Pre-Primary Education</t>
  </si>
  <si>
    <t>Conversion of Secondary Schools into Higher Sec. Schools  &amp; improvements to existing Higher Sec.School</t>
  </si>
  <si>
    <t>Setting up of Training Centre</t>
  </si>
  <si>
    <t>Opening of New high schools and improvements to existing high schools.</t>
  </si>
  <si>
    <t>8</t>
  </si>
  <si>
    <t>Development of Jawahar Bal Bhavan and Mini bal bhavan and opening of these bal bhavans at commune level.</t>
  </si>
  <si>
    <t>Bharath Scouts and Guides</t>
  </si>
  <si>
    <t>Strengthening &amp; Development of Sports, Physical Education and Youth Activities.</t>
  </si>
  <si>
    <t>Development of Engineering College</t>
  </si>
  <si>
    <t>Strengthening of post-matric Technical Education through PIPMATE</t>
  </si>
  <si>
    <t>Expansion and improvement of Polytechnics</t>
  </si>
  <si>
    <t/>
  </si>
  <si>
    <t>12. MEDICAL AND PUBLIC HEALTH</t>
  </si>
  <si>
    <t>Improvements / construction / opening of Sub-centers, Rural / Urban Health Centres and Construction of Staff Quarters (PMGY)</t>
  </si>
  <si>
    <t>Improvements / construction / conversion  of PHCs and CHCs and Construction of Staff Quarters (PMGY)</t>
  </si>
  <si>
    <t>Improvement to General Hospitals</t>
  </si>
  <si>
    <t>Improvements to Govt. Pharmacy</t>
  </si>
  <si>
    <t>Improvement to Opthalmic Services</t>
  </si>
  <si>
    <t>Grand in Aid to Mahatma Gandhi Dental College and Hospital and Mother Theresa Institute of Health Science, Natureopathy &amp; Yoga</t>
  </si>
  <si>
    <t>Training of Women Nurses</t>
  </si>
  <si>
    <t>13.  WATER SUPPLY AND SANITATION</t>
  </si>
  <si>
    <t>Grant for Panchayat Rural Water Supply</t>
  </si>
  <si>
    <t>14. HOUSING</t>
  </si>
  <si>
    <t>Housefed 1</t>
  </si>
  <si>
    <t>Building centre 1</t>
  </si>
  <si>
    <t>200 S.C.</t>
  </si>
  <si>
    <t>Land Acquisition and Development Scheme</t>
  </si>
  <si>
    <t>No.of Plots</t>
  </si>
  <si>
    <t xml:space="preserve"> 32 EWS plots</t>
  </si>
  <si>
    <t>Nil</t>
  </si>
  <si>
    <t>Slum Upgradation Programme</t>
  </si>
  <si>
    <t>No of tenements</t>
  </si>
  <si>
    <t>95 tenements</t>
  </si>
  <si>
    <t>Construction of 42 tenements</t>
  </si>
  <si>
    <t>Housing Board Grant-in-aid</t>
  </si>
  <si>
    <t>Shelter for Houseless poor</t>
  </si>
  <si>
    <t>No. of 
Houses</t>
  </si>
  <si>
    <t>No. of houses</t>
  </si>
  <si>
    <t>80 No. of houses &amp; 2 toilet blocks</t>
  </si>
  <si>
    <t>80 No. of houses &amp; 2 toilet blocks completed</t>
  </si>
  <si>
    <t>Construction of toilets to BPL families</t>
  </si>
  <si>
    <t>3000 No. of beneficiaries</t>
  </si>
  <si>
    <t>3000 No. of  persons benefited</t>
  </si>
  <si>
    <t>15. URBAN DEVELOPMENT</t>
  </si>
  <si>
    <t>Environmental improvements in urban slums (MNP)</t>
  </si>
  <si>
    <t>No. of beneficiaries</t>
  </si>
  <si>
    <t>2100 No. of beneficiaries</t>
  </si>
  <si>
    <t>2230 No. of beneficiaries</t>
  </si>
  <si>
    <t>Financial Assistance to Municipalities for construction &amp; Improvement of buildings &amp; civic improvement works</t>
  </si>
  <si>
    <t>Nos. of works</t>
  </si>
  <si>
    <t>Swarna Jayanthi Shahari Rozgar Yojana</t>
  </si>
  <si>
    <t>No. of muncipalities</t>
  </si>
  <si>
    <t>Integrated Development of small &amp; Medium Towns</t>
  </si>
  <si>
    <t>Financial Assistance to Municipalities to meet 
the operational cost of water supply system 
and street lights</t>
  </si>
  <si>
    <t>Nos. of muncipalities</t>
  </si>
  <si>
    <t>Financial Assistance to Municipalities for Revival of Cremation around</t>
  </si>
  <si>
    <t>No. of  Works</t>
  </si>
  <si>
    <t>Financial Assistance to Municipalities for sanitation, Solid &amp; Liquid waste Management</t>
  </si>
  <si>
    <t>16. WELFARE OF BACKWARD CLASSES</t>
  </si>
  <si>
    <t>Opening and maintenance of Boys and Girls hostel</t>
  </si>
  <si>
    <t>Award of Post matric scholarship to SC students</t>
  </si>
  <si>
    <t>Free distribution of cycle to SC students pursuing education beyond middle school</t>
  </si>
  <si>
    <t>Students</t>
  </si>
  <si>
    <t>Scheme transferred to Social Welfare Department</t>
  </si>
  <si>
    <t>Construction of Housing Colony and Purchase, Distribution and development of house sites</t>
  </si>
  <si>
    <t>Strengthening of the Department of Adi-dravidar Welfare</t>
  </si>
  <si>
    <t>Purchase of computers and office maintenance</t>
  </si>
  <si>
    <t>Free distribution of clothing items to the SC peoples</t>
  </si>
  <si>
    <t>Assistance to PADCO</t>
  </si>
  <si>
    <t>Supply of text books stationery and cloths to SC Students</t>
  </si>
  <si>
    <t>Award of pre-matric scholarship to SC students</t>
  </si>
  <si>
    <t>Grant of opportunity cost to the parents of  SC girl students</t>
  </si>
  <si>
    <t>Financial assitance to the parent of SC brides to perform marriage, SC pregnant / lactating mothers, Unemployed SC graduates and to SC patients suffering from prolonged diseases.</t>
  </si>
  <si>
    <t>Grant in Aid to local bodies for construction of houses coloines for scavengers and sweepers and provision of civic amenities</t>
  </si>
  <si>
    <t>Pre-matric scholarship to the children of those who engaged in unclean occupation</t>
  </si>
  <si>
    <t>Financial assistance to poor SC students undergoing Professional courses</t>
  </si>
  <si>
    <t>Special grand to upgrade the living environment in SC hostels for better learning</t>
  </si>
  <si>
    <t>17. LABOUR AND LABOUR WELFARE</t>
  </si>
  <si>
    <t>Strengthening of Employment Exchange</t>
  </si>
  <si>
    <t>Registrants</t>
  </si>
  <si>
    <t>Renewal</t>
  </si>
  <si>
    <t>Sponsored</t>
  </si>
  <si>
    <t xml:space="preserve">Craftsmen Training </t>
  </si>
  <si>
    <t>No. of Trainees</t>
  </si>
  <si>
    <t>Apprenticeship Training</t>
  </si>
  <si>
    <t>Labour Welfare</t>
  </si>
  <si>
    <t>No. of Rural Labour Welfare Centres</t>
  </si>
  <si>
    <t>Centre</t>
  </si>
  <si>
    <t>18. SOCIAL WELFARE</t>
  </si>
  <si>
    <t>Welfare Programmes for the disabled persons</t>
  </si>
  <si>
    <t>Payment of financial assistance to Disabled persons</t>
  </si>
  <si>
    <t>Distribution of free rice to all disabled persons</t>
  </si>
  <si>
    <t>Distribution of blankets &amp; Chappals to Senior Citizens</t>
  </si>
  <si>
    <t>Programme for the Welfare of Children</t>
  </si>
  <si>
    <t>Programme for the Welfare of Women</t>
  </si>
  <si>
    <t>Women's Development Corporation</t>
  </si>
  <si>
    <t>Family Councelling Centre</t>
  </si>
  <si>
    <t>19. NUTRITION</t>
  </si>
  <si>
    <t>Nutrition component of Integrated Child Development Services (MNP)</t>
  </si>
  <si>
    <t>Mid day meals to poor children studying in Std I to XII in Govt./Govt. aided schools.</t>
  </si>
  <si>
    <t>Provision of breakfast to poor students studying in Govt./Govt. aided schools.</t>
  </si>
  <si>
    <t>ANNEXURE - VII  B</t>
  </si>
  <si>
    <t xml:space="preserve"> Major Head/Sub-head    /     Schemes</t>
  </si>
  <si>
    <t>SCHEDULED CASTE SUB-PLAN (SCSP) - II</t>
  </si>
  <si>
    <t>DRAFT ELEVENTH FIVE YEAR PLAN (2007-12) AND ANNUAL PLAN (2007-08) - PHYSICAL TARGETS AND ACHIEVEMENTS: PROPOSAL FOR SCSP</t>
  </si>
  <si>
    <t>(4)</t>
  </si>
  <si>
    <t>(5)</t>
  </si>
  <si>
    <t>(6)</t>
  </si>
  <si>
    <t>(0)</t>
  </si>
  <si>
    <t>(1)</t>
  </si>
  <si>
    <t>(2)</t>
  </si>
  <si>
    <t>(3)</t>
  </si>
  <si>
    <t>(7)</t>
  </si>
  <si>
    <t>(8)</t>
  </si>
  <si>
    <t>(9)</t>
  </si>
  <si>
    <t>(10)</t>
  </si>
  <si>
    <t>Eleventh Five Year Plan 
(2007-12)</t>
  </si>
  <si>
    <t>Annual Plan 2006-2007</t>
  </si>
  <si>
    <t>Anticipated
Achievement</t>
  </si>
  <si>
    <t>Tenth Plan 
2002-07
 Anticipated
Achievement</t>
  </si>
  <si>
    <t>Annual Plan (2007-08)
Target</t>
  </si>
  <si>
    <t>Persons</t>
  </si>
  <si>
    <t>Development of Handicraft Industries</t>
  </si>
  <si>
    <t>Administrative Grant</t>
  </si>
  <si>
    <t>Indl. Unit</t>
  </si>
  <si>
    <t>Motivation of entrepreneurs to start industries</t>
  </si>
  <si>
    <t>Share Capital / Grant-in-aid assistance to PTC</t>
  </si>
  <si>
    <t>Share Capital / Grant-in-aid</t>
  </si>
  <si>
    <t>Share capital / Grant - in - aid assistance</t>
  </si>
  <si>
    <t>Share Capital / Grant-in-aid assistance to Swedeshee-Bharathee Textile Mills Ltd.</t>
  </si>
  <si>
    <t>Development of Silk Industries</t>
  </si>
  <si>
    <t>Weavers</t>
  </si>
  <si>
    <t>b) Purchase &amp; distribution of sports articles to MM/YM</t>
  </si>
  <si>
    <t>c) No. of TV Caretakers</t>
  </si>
  <si>
    <t>d) Rural Development Centre</t>
  </si>
  <si>
    <t>e) Conduct of Health Camp</t>
  </si>
  <si>
    <t>f) Maintenance of ANP farms</t>
  </si>
  <si>
    <t>a) Construction of Community Hall / Recreation     
     Centre / Play Field</t>
  </si>
  <si>
    <t>b) Grant - in - aid to MM / YM</t>
  </si>
  <si>
    <t>c) Cash awards to MM/ YM</t>
  </si>
  <si>
    <t>d) Special Incentive to MM / YM</t>
  </si>
  <si>
    <t>e) Incentive to Self Help Group Members for women</t>
  </si>
  <si>
    <t>f) Development of Commune Panchayat activities 
    (Rev. Village)</t>
  </si>
  <si>
    <t>g) Convenor Allowance to MM / YM</t>
  </si>
  <si>
    <t>Provision of Nutritious food to the students of X and XII standard in the evening as an incentive to attend special classes beyond school hours.</t>
  </si>
  <si>
    <t>Pilot Projet for the grant of food grains to the under-nourished Pregnant / lactating mothers and 
adolescent girls</t>
  </si>
  <si>
    <t>Free supply of books, stationery, uniforms and footwear 
to poor students</t>
  </si>
  <si>
    <t>Universalisation of Elementary Education for the age group 6-14</t>
  </si>
  <si>
    <t>Setting up and development of technical / Vocational Higher Secondary Schools.</t>
  </si>
  <si>
    <t xml:space="preserve"> i)  Expansion and strengthening of Public 
     Distribution system</t>
  </si>
  <si>
    <t xml:space="preserve"> ii) Supply of LPG connection</t>
  </si>
  <si>
    <t>All the Schedule Caste families under the BPL are covered under these schemes</t>
  </si>
  <si>
    <t>40 PACB</t>
  </si>
  <si>
    <t>45 PACB</t>
  </si>
  <si>
    <t xml:space="preserve"> 1 PSCB/LDB</t>
  </si>
  <si>
    <t>16 Cons. Co.op.</t>
  </si>
  <si>
    <t>1 Confed</t>
  </si>
  <si>
    <t>12 Misc. Coop.</t>
  </si>
  <si>
    <t>321 FPS</t>
  </si>
  <si>
    <t>Financial assistance to housing Co-operatives</t>
  </si>
  <si>
    <t>Members /</t>
  </si>
  <si>
    <t>Socieities</t>
  </si>
  <si>
    <t>12 Soc.</t>
  </si>
  <si>
    <t>200 SC Mem.</t>
  </si>
  <si>
    <t>14 Soc.</t>
  </si>
  <si>
    <t>1400 SC Mem.</t>
  </si>
  <si>
    <t>500 SC Mem.</t>
  </si>
  <si>
    <t>Old Age Pension</t>
  </si>
  <si>
    <t>State Commission for Children</t>
  </si>
  <si>
    <t>Distribution of Rice to poor people</t>
  </si>
  <si>
    <t>Puducherry Family Benefit scheme</t>
  </si>
  <si>
    <t>Grand of Mahatma Gandhi Memorial award for 
Clean house</t>
  </si>
  <si>
    <t>Coaching and allied facilities to SC students</t>
  </si>
  <si>
    <t>Residential schools facility to SC people</t>
  </si>
  <si>
    <t>Acquisition of Land and Development of  Plots</t>
  </si>
  <si>
    <t>Construction of 28 tenements</t>
  </si>
  <si>
    <t>Construction of 
24 tenements</t>
  </si>
  <si>
    <t>Construction of 
18 tenements</t>
  </si>
  <si>
    <t>Construction of 
28 tenements</t>
  </si>
  <si>
    <t>Construction of 
129 tenements</t>
  </si>
  <si>
    <t>Construction of 
160 tenements</t>
  </si>
  <si>
    <t>Construction of 
32 tenements</t>
  </si>
  <si>
    <t>No. of plots / Houses / flats</t>
  </si>
  <si>
    <t>Construction of LIG / MIG / HIG Flats</t>
  </si>
  <si>
    <t>State share to "Vambay" scheme</t>
  </si>
  <si>
    <t>No. of 
beneficiaries</t>
  </si>
  <si>
    <t>No. of tenements</t>
  </si>
  <si>
    <t>Opening of New Branch Libraries and improvements to existing libraries</t>
  </si>
  <si>
    <t>Promoting Open air cultural activities in 
the Union Territory of Puducherry</t>
  </si>
  <si>
    <t>To be given</t>
  </si>
  <si>
    <t>Grant in aid to PILC</t>
  </si>
  <si>
    <t>Grant in aid to be given to SCP for PILC</t>
  </si>
  <si>
    <t>Grant in aid to BPK</t>
  </si>
  <si>
    <t>Grant in aid to be given to SCP for BPK</t>
  </si>
  <si>
    <t xml:space="preserve">All the Harijans Bastis have already been electrified. The SCP can be provided in the schemes 
which directly and indirectly benefit the Scheduled Caste people for improvement in 
the living conditions. For example, the establishment of 110 KV SSs, improve </t>
  </si>
  <si>
    <t>Construction of tenements to Road side slums 
and other slums</t>
  </si>
  <si>
    <t>Improvement to Maternity Hospital &amp; 
Child Health Services</t>
  </si>
  <si>
    <t>Improvements to Flaria Control and 
Malaria Eradication Programme</t>
  </si>
  <si>
    <t>Swarnajayanti Gram Swarozgar Yojana (SGSY)</t>
  </si>
  <si>
    <t>No. of Groups</t>
  </si>
  <si>
    <t>RF - 20 groups
Subsidy - 22 
  groups</t>
  </si>
  <si>
    <t>RF - 20 groups
Subsidy - 9 
  groups</t>
  </si>
  <si>
    <t>RF - 100 groups
Subsidy - 110
  groups</t>
  </si>
  <si>
    <t>DRDA Administration</t>
  </si>
  <si>
    <t>Undertaking IEC activities in SC areas</t>
  </si>
  <si>
    <t>Undertaking IEC activities in 10 SC areas</t>
  </si>
  <si>
    <t>Total Sanitation Campaign Programme</t>
  </si>
  <si>
    <t>No.</t>
  </si>
  <si>
    <t>Construction of toilets in IAY houses</t>
  </si>
  <si>
    <t>50 toilets</t>
  </si>
  <si>
    <t>IEC activities will be undertaken in SC areas</t>
  </si>
  <si>
    <t>Housing assistance to BPL population (IAY)</t>
  </si>
  <si>
    <t>Eleventh Plan 
(2007-12) 
Target</t>
  </si>
  <si>
    <t>Veterinary Health Services, Medical Stores and Vaccine 
Depot, Animal Disease Diagnostic and Intelligence Unit.</t>
  </si>
  <si>
    <t>Cattle breeding services, Infertility Control and to 
built up an elite stock with high yielding cross bred 
Jersey cows</t>
  </si>
  <si>
    <t>3500 SC Mem.</t>
  </si>
  <si>
    <t>54 Soc.</t>
  </si>
  <si>
    <t>5400 SC Mem.</t>
  </si>
  <si>
    <t>Except the scheme, "Free supply of books, stationery, uniforms and footwear to poor students"  wherein the 
benefit directly reaches the target group viz SC, in respect of other schemes, the benefit flows to 
Scheduled Caste Students along with general students as no individual beneficiary can be fixed in 
social services sector like Education</t>
  </si>
  <si>
    <t>Flow of for SCs has been shown based on services rendered to Scheduled Caste people getting treatment in the Health Institutions</t>
  </si>
  <si>
    <t>Reimbursement of tuition and other fees to deserving
 degree / P.G. and other professional course to 
SC Students to pursue their further studies</t>
  </si>
  <si>
    <t>Free supply of computers to SC students studying in 
B.Tech / B. Sc. Computer course</t>
  </si>
  <si>
    <t>100.43 lakhs</t>
  </si>
  <si>
    <t>Development of major roads and bridges in SC dominated areas are undertaken on the basis of SC population / habitations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</si>
</sst>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quot;Rs.&quot;#,##0"/>
    <numFmt numFmtId="173" formatCode="&quot;Rs.&quot;#,##0;[Red]\-&quot;Rs.&quot;#,##0"/>
    <numFmt numFmtId="174" formatCode="&quot;Rs.&quot;#,##0.00;\-&quot;Rs.&quot;#,##0.00"/>
    <numFmt numFmtId="175" formatCode="&quot;Rs.&quot;#,##0.00;[Red]\-&quot;Rs.&quot;#,##0.00"/>
    <numFmt numFmtId="176" formatCode="_-&quot;Rs.&quot;* #,##0_-;\-&quot;Rs.&quot;* #,##0_-;_-&quot;Rs.&quot;* &quot;-&quot;_-;_-@_-"/>
    <numFmt numFmtId="177" formatCode="_-&quot;Rs.&quot;* #,##0.00_-;\-&quot;Rs.&quot;* #,##0.00_-;_-&quot;Rs.&quot;* &quot;-&quot;??_-;_-@_-"/>
    <numFmt numFmtId="178" formatCode="0.00_)"/>
    <numFmt numFmtId="179" formatCode="0_)"/>
    <numFmt numFmtId="180" formatCode="0.0"/>
    <numFmt numFmtId="181" formatCode="0.000"/>
  </numFmts>
  <fonts count="6">
    <font>
      <sz val="10"/>
      <name val="Arial"/>
      <family val="0"/>
    </font>
    <font>
      <u val="single"/>
      <sz val="10"/>
      <color indexed="36"/>
      <name val="Arial"/>
      <family val="0"/>
    </font>
    <font>
      <u val="single"/>
      <sz val="10"/>
      <color indexed="12"/>
      <name val="Arial"/>
      <family val="0"/>
    </font>
    <font>
      <b/>
      <sz val="11"/>
      <name val="Arial"/>
      <family val="2"/>
    </font>
    <font>
      <sz val="11"/>
      <name val="Arial"/>
      <family val="2"/>
    </font>
    <font>
      <b/>
      <u val="single"/>
      <sz val="11"/>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3" fillId="0" borderId="1" xfId="0" applyFont="1" applyBorder="1" applyAlignment="1">
      <alignment horizontal="center" vertical="center" wrapText="1"/>
    </xf>
    <xf numFmtId="1" fontId="4" fillId="0" borderId="0" xfId="0" applyNumberFormat="1" applyFont="1" applyAlignment="1">
      <alignment horizontal="right"/>
    </xf>
    <xf numFmtId="0" fontId="4" fillId="0" borderId="0" xfId="0" applyFont="1" applyAlignment="1">
      <alignment horizontal="center"/>
    </xf>
    <xf numFmtId="1" fontId="4" fillId="0" borderId="0" xfId="0" applyNumberFormat="1" applyFont="1" applyAlignment="1">
      <alignment horizontal="left"/>
    </xf>
    <xf numFmtId="0" fontId="4" fillId="0" borderId="0" xfId="0" applyFont="1" applyAlignment="1">
      <alignment horizontal="center" vertical="top"/>
    </xf>
    <xf numFmtId="0" fontId="4" fillId="0" borderId="0" xfId="0" applyFont="1" applyAlignment="1">
      <alignment horizontal="left" wrapText="1"/>
    </xf>
    <xf numFmtId="0" fontId="4" fillId="0" borderId="0" xfId="0" applyFont="1" applyAlignment="1" quotePrefix="1">
      <alignment horizontal="center" vertical="top" wrapText="1"/>
    </xf>
    <xf numFmtId="0" fontId="4" fillId="0" borderId="0" xfId="0" applyFont="1" applyAlignment="1" quotePrefix="1">
      <alignment horizontal="left"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wrapText="1"/>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right"/>
    </xf>
    <xf numFmtId="0" fontId="3" fillId="0" borderId="0" xfId="0" applyFont="1" applyBorder="1" applyAlignment="1" quotePrefix="1">
      <alignment horizontal="center"/>
    </xf>
    <xf numFmtId="0" fontId="3" fillId="0" borderId="2" xfId="0" applyFont="1" applyBorder="1" applyAlignment="1" quotePrefix="1">
      <alignment horizontal="center" vertical="center"/>
    </xf>
    <xf numFmtId="0" fontId="3" fillId="0" borderId="1" xfId="0" applyFont="1" applyBorder="1" applyAlignment="1" quotePrefix="1">
      <alignment horizontal="center" vertical="center"/>
    </xf>
    <xf numFmtId="0" fontId="3" fillId="0" borderId="1" xfId="0" applyFont="1" applyBorder="1" applyAlignment="1" quotePrefix="1">
      <alignment horizontal="center"/>
    </xf>
    <xf numFmtId="0" fontId="4" fillId="0" borderId="0" xfId="0" applyFont="1" applyAlignment="1">
      <alignment horizontal="center" vertical="center"/>
    </xf>
    <xf numFmtId="0" fontId="3" fillId="0" borderId="0" xfId="0" applyFont="1" applyAlignment="1">
      <alignment/>
    </xf>
    <xf numFmtId="0" fontId="4" fillId="0" borderId="0" xfId="0" applyFont="1" applyAlignment="1">
      <alignment horizontal="left" indent="1"/>
    </xf>
    <xf numFmtId="0" fontId="4" fillId="0" borderId="0" xfId="0" applyFont="1" applyBorder="1" applyAlignment="1">
      <alignment/>
    </xf>
    <xf numFmtId="179" fontId="4" fillId="0" borderId="0" xfId="0" applyNumberFormat="1" applyFont="1" applyAlignment="1" applyProtection="1">
      <alignment horizontal="right"/>
      <protection/>
    </xf>
    <xf numFmtId="1" fontId="4" fillId="0" borderId="0" xfId="0" applyNumberFormat="1" applyFont="1" applyAlignment="1" quotePrefix="1">
      <alignment horizontal="right"/>
    </xf>
    <xf numFmtId="179" fontId="4" fillId="0" borderId="0" xfId="0" applyNumberFormat="1" applyFont="1" applyAlignment="1" applyProtection="1" quotePrefix="1">
      <alignment horizontal="right"/>
      <protection/>
    </xf>
    <xf numFmtId="0" fontId="4" fillId="0" borderId="0" xfId="0" applyFont="1" applyAlignment="1">
      <alignment horizontal="left" indent="2"/>
    </xf>
    <xf numFmtId="0" fontId="4" fillId="0" borderId="0" xfId="0" applyFont="1" applyAlignment="1">
      <alignment horizontal="left" vertical="top" wrapText="1" indent="1"/>
    </xf>
    <xf numFmtId="0" fontId="4" fillId="0" borderId="0" xfId="0" applyFont="1" applyBorder="1" applyAlignment="1">
      <alignment horizontal="center" vertical="top"/>
    </xf>
    <xf numFmtId="0" fontId="4" fillId="0" borderId="0" xfId="0" applyFont="1" applyBorder="1" applyAlignment="1">
      <alignment horizontal="left" indent="1"/>
    </xf>
    <xf numFmtId="0" fontId="4" fillId="0" borderId="0" xfId="0" applyFont="1" applyBorder="1" applyAlignment="1">
      <alignment horizontal="center"/>
    </xf>
    <xf numFmtId="1" fontId="4" fillId="0" borderId="0" xfId="0" applyNumberFormat="1" applyFont="1" applyBorder="1" applyAlignment="1">
      <alignment horizontal="right"/>
    </xf>
    <xf numFmtId="179" fontId="4" fillId="0" borderId="0" xfId="0" applyNumberFormat="1" applyFont="1" applyBorder="1" applyAlignment="1" applyProtection="1">
      <alignment horizontal="right"/>
      <protection/>
    </xf>
    <xf numFmtId="0" fontId="4" fillId="0" borderId="0" xfId="0" applyFont="1" applyAlignment="1">
      <alignment vertical="top" wrapText="1"/>
    </xf>
    <xf numFmtId="1" fontId="4" fillId="0" borderId="0" xfId="0" applyNumberFormat="1" applyFont="1" applyAlignment="1">
      <alignment vertical="top" wrapText="1"/>
    </xf>
    <xf numFmtId="0" fontId="4" fillId="0" borderId="0" xfId="0" applyFont="1" applyAlignment="1">
      <alignment wrapText="1"/>
    </xf>
    <xf numFmtId="1" fontId="4" fillId="0" borderId="0" xfId="0" applyNumberFormat="1" applyFont="1" applyAlignment="1" quotePrefix="1">
      <alignment wrapText="1"/>
    </xf>
    <xf numFmtId="0" fontId="4" fillId="0" borderId="0" xfId="0" applyFont="1" applyAlignment="1">
      <alignment vertical="center" wrapText="1"/>
    </xf>
    <xf numFmtId="2" fontId="4" fillId="0" borderId="0" xfId="0" applyNumberFormat="1" applyFont="1" applyAlignment="1">
      <alignment horizontal="right"/>
    </xf>
    <xf numFmtId="1" fontId="4" fillId="0" borderId="0" xfId="0" applyNumberFormat="1" applyFont="1" applyBorder="1" applyAlignment="1">
      <alignment horizontal="right" vertical="center"/>
    </xf>
    <xf numFmtId="1" fontId="4" fillId="0" borderId="0" xfId="0" applyNumberFormat="1" applyFont="1" applyAlignment="1">
      <alignment horizontal="right" vertical="center"/>
    </xf>
    <xf numFmtId="179" fontId="4" fillId="0" borderId="0" xfId="0" applyNumberFormat="1" applyFont="1" applyAlignment="1" applyProtection="1">
      <alignment horizontal="right" vertical="center"/>
      <protection/>
    </xf>
    <xf numFmtId="0" fontId="4" fillId="0" borderId="0" xfId="0" applyFont="1" applyAlignment="1">
      <alignment vertical="center"/>
    </xf>
    <xf numFmtId="1" fontId="4" fillId="0" borderId="0" xfId="0" applyNumberFormat="1" applyFont="1" applyBorder="1" applyAlignment="1" quotePrefix="1">
      <alignment horizontal="right"/>
    </xf>
    <xf numFmtId="0" fontId="4"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horizontal="center" wrapText="1"/>
    </xf>
    <xf numFmtId="0" fontId="4" fillId="0" borderId="0" xfId="0" applyFont="1" applyBorder="1" applyAlignment="1" quotePrefix="1">
      <alignment horizontal="right"/>
    </xf>
    <xf numFmtId="1" fontId="4" fillId="0" borderId="0" xfId="0" applyNumberFormat="1" applyFont="1" applyBorder="1" applyAlignment="1">
      <alignment horizontal="center" vertical="top"/>
    </xf>
    <xf numFmtId="0" fontId="4" fillId="0" borderId="0" xfId="0" applyFont="1" applyAlignment="1" quotePrefix="1">
      <alignment horizontal="right"/>
    </xf>
    <xf numFmtId="0" fontId="4" fillId="0" borderId="0" xfId="0" applyFont="1" applyAlignment="1">
      <alignment horizontal="left" vertical="top" wrapText="1" indent="2"/>
    </xf>
    <xf numFmtId="0" fontId="4" fillId="0" borderId="0" xfId="0" applyFont="1" applyAlignment="1">
      <alignment horizontal="center" vertical="center" wrapText="1"/>
    </xf>
    <xf numFmtId="0" fontId="4" fillId="0" borderId="0" xfId="0" applyFont="1" applyAlignment="1">
      <alignment horizontal="left"/>
    </xf>
    <xf numFmtId="0" fontId="4" fillId="0" borderId="0" xfId="0" applyFont="1" applyBorder="1" applyAlignment="1">
      <alignment horizontal="left" indent="2"/>
    </xf>
    <xf numFmtId="0" fontId="4" fillId="0" borderId="0" xfId="0" applyFont="1" applyAlignment="1">
      <alignment vertical="top"/>
    </xf>
    <xf numFmtId="181" fontId="4" fillId="0" borderId="0" xfId="0" applyNumberFormat="1" applyFont="1" applyAlignment="1">
      <alignment horizontal="right" vertical="top" wrapText="1"/>
    </xf>
    <xf numFmtId="0" fontId="4" fillId="0" borderId="0" xfId="0" applyNumberFormat="1" applyFont="1" applyAlignment="1">
      <alignment wrapText="1"/>
    </xf>
    <xf numFmtId="0" fontId="4" fillId="0" borderId="0" xfId="0" applyFont="1" applyBorder="1" applyAlignment="1">
      <alignment vertical="center" wrapText="1"/>
    </xf>
    <xf numFmtId="0" fontId="4" fillId="0" borderId="0" xfId="0" applyFont="1" applyBorder="1" applyAlignment="1">
      <alignment/>
    </xf>
    <xf numFmtId="0" fontId="4" fillId="0" borderId="0" xfId="0" applyFont="1" applyAlignment="1">
      <alignment horizontal="left" vertical="top" wrapText="1" indent="3"/>
    </xf>
    <xf numFmtId="1" fontId="4" fillId="0" borderId="0" xfId="0" applyNumberFormat="1" applyFont="1" applyAlignment="1">
      <alignment horizontal="center" vertical="center"/>
    </xf>
    <xf numFmtId="0" fontId="4" fillId="0" borderId="0" xfId="0" applyFont="1" applyAlignment="1">
      <alignment horizontal="left" vertical="center" wrapText="1" indent="2"/>
    </xf>
    <xf numFmtId="1" fontId="4" fillId="0" borderId="0" xfId="0" applyNumberFormat="1" applyFont="1" applyAlignment="1">
      <alignment horizontal="center" wrapText="1"/>
    </xf>
    <xf numFmtId="1" fontId="4" fillId="0" borderId="0" xfId="0" applyNumberFormat="1" applyFont="1" applyBorder="1" applyAlignment="1">
      <alignment horizontal="center" vertical="top" wrapText="1"/>
    </xf>
    <xf numFmtId="0" fontId="4" fillId="0" borderId="0" xfId="0" applyFont="1" applyBorder="1" applyAlignment="1">
      <alignment vertical="top"/>
    </xf>
    <xf numFmtId="0" fontId="4" fillId="0" borderId="0" xfId="0" applyFont="1" applyBorder="1" applyAlignment="1">
      <alignment wrapText="1"/>
    </xf>
    <xf numFmtId="1" fontId="4" fillId="0" borderId="0" xfId="0" applyNumberFormat="1" applyFont="1" applyBorder="1" applyAlignment="1">
      <alignment horizontal="center"/>
    </xf>
    <xf numFmtId="0" fontId="3" fillId="0" borderId="0" xfId="0" applyFont="1" applyAlignment="1">
      <alignment wrapText="1"/>
    </xf>
    <xf numFmtId="1" fontId="4" fillId="0" borderId="0" xfId="0" applyNumberFormat="1" applyFont="1" applyAlignment="1" applyProtection="1">
      <alignment horizontal="right"/>
      <protection/>
    </xf>
    <xf numFmtId="1" fontId="4" fillId="0" borderId="0" xfId="0" applyNumberFormat="1" applyFont="1" applyAlignment="1">
      <alignment horizontal="right"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4" fillId="0" borderId="0" xfId="0" applyFont="1" applyAlignment="1">
      <alignment horizontal="right" wrapText="1"/>
    </xf>
    <xf numFmtId="0" fontId="4" fillId="0" borderId="0" xfId="0" applyFont="1" applyAlignment="1" quotePrefix="1">
      <alignment horizontal="right" wrapText="1"/>
    </xf>
    <xf numFmtId="1" fontId="4" fillId="0" borderId="0" xfId="0" applyNumberFormat="1" applyFont="1" applyAlignment="1">
      <alignment horizontal="right" vertical="top" wrapText="1"/>
    </xf>
    <xf numFmtId="1" fontId="4" fillId="0" borderId="0" xfId="0" applyNumberFormat="1" applyFont="1" applyAlignment="1" quotePrefix="1">
      <alignment horizontal="right" vertical="top"/>
    </xf>
    <xf numFmtId="1" fontId="4" fillId="0" borderId="0" xfId="0" applyNumberFormat="1" applyFont="1" applyBorder="1" applyAlignment="1">
      <alignment wrapText="1"/>
    </xf>
    <xf numFmtId="1" fontId="4" fillId="0" borderId="0" xfId="0" applyNumberFormat="1" applyFont="1" applyBorder="1" applyAlignment="1">
      <alignment horizontal="right" vertical="top" wrapText="1"/>
    </xf>
    <xf numFmtId="1" fontId="4" fillId="0" borderId="0" xfId="0" applyNumberFormat="1" applyFont="1" applyBorder="1" applyAlignment="1" quotePrefix="1">
      <alignment horizontal="right" vertical="top" wrapText="1"/>
    </xf>
    <xf numFmtId="1" fontId="4" fillId="0" borderId="0" xfId="0" applyNumberFormat="1" applyFont="1" applyBorder="1" applyAlignment="1">
      <alignment horizontal="right" wrapText="1"/>
    </xf>
    <xf numFmtId="1" fontId="4" fillId="0" borderId="0" xfId="0" applyNumberFormat="1" applyFont="1" applyBorder="1" applyAlignment="1" quotePrefix="1">
      <alignment horizontal="right" wrapText="1"/>
    </xf>
    <xf numFmtId="1" fontId="4" fillId="0" borderId="0" xfId="0" applyNumberFormat="1" applyFont="1" applyAlignment="1">
      <alignment/>
    </xf>
    <xf numFmtId="1" fontId="4" fillId="0" borderId="0" xfId="0" applyNumberFormat="1" applyFont="1" applyBorder="1" applyAlignment="1" quotePrefix="1">
      <alignment horizontal="center"/>
    </xf>
    <xf numFmtId="1" fontId="4" fillId="0" borderId="0" xfId="0" applyNumberFormat="1"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vertical="justify"/>
    </xf>
    <xf numFmtId="1" fontId="4" fillId="0" borderId="0" xfId="0" applyNumberFormat="1" applyFont="1" applyBorder="1" applyAlignment="1">
      <alignment horizontal="left" vertical="center" wrapText="1" indent="4"/>
    </xf>
    <xf numFmtId="0" fontId="4" fillId="0" borderId="3" xfId="0" applyFont="1" applyBorder="1" applyAlignment="1">
      <alignment/>
    </xf>
    <xf numFmtId="0" fontId="4" fillId="0" borderId="3" xfId="0" applyFont="1" applyBorder="1" applyAlignment="1">
      <alignment horizontal="center"/>
    </xf>
    <xf numFmtId="1" fontId="4" fillId="0" borderId="3" xfId="0" applyNumberFormat="1" applyFont="1" applyBorder="1" applyAlignment="1">
      <alignment horizontal="right"/>
    </xf>
    <xf numFmtId="0" fontId="4" fillId="0" borderId="3" xfId="0" applyFont="1" applyBorder="1" applyAlignment="1">
      <alignment horizontal="right"/>
    </xf>
    <xf numFmtId="1" fontId="4" fillId="0" borderId="0" xfId="0" applyNumberFormat="1" applyFont="1" applyBorder="1" applyAlignment="1">
      <alignment horizontal="left" vertical="top" wrapText="1"/>
    </xf>
    <xf numFmtId="1" fontId="4" fillId="0" borderId="0" xfId="0" applyNumberFormat="1" applyFont="1" applyAlignment="1">
      <alignment horizontal="left" vertical="top" wrapText="1"/>
    </xf>
    <xf numFmtId="179" fontId="4" fillId="0" borderId="0" xfId="0" applyNumberFormat="1" applyFont="1" applyAlignment="1" applyProtection="1">
      <alignment horizontal="right" wrapText="1"/>
      <protection/>
    </xf>
    <xf numFmtId="1" fontId="4" fillId="0" borderId="0" xfId="0" applyNumberFormat="1" applyFont="1" applyBorder="1" applyAlignment="1">
      <alignment vertical="top" wrapText="1"/>
    </xf>
    <xf numFmtId="0" fontId="4" fillId="0" borderId="0" xfId="0" applyFont="1" applyAlignment="1">
      <alignment/>
    </xf>
    <xf numFmtId="1" fontId="4" fillId="0" borderId="0" xfId="0" applyNumberFormat="1" applyFont="1" applyAlignment="1" quotePrefix="1">
      <alignment horizontal="right" vertical="top" wrapText="1"/>
    </xf>
    <xf numFmtId="0" fontId="4" fillId="0" borderId="0" xfId="0" applyFont="1" applyAlignment="1" quotePrefix="1">
      <alignment horizontal="right" vertical="top" wrapText="1"/>
    </xf>
    <xf numFmtId="0" fontId="4" fillId="0" borderId="0" xfId="0" applyFont="1" applyAlignment="1">
      <alignment horizontal="left" vertical="top"/>
    </xf>
    <xf numFmtId="0" fontId="4" fillId="0" borderId="0" xfId="0" applyFont="1" applyBorder="1" applyAlignment="1">
      <alignment horizontal="left" wrapText="1"/>
    </xf>
    <xf numFmtId="0" fontId="4" fillId="0" borderId="0" xfId="0" applyFont="1" applyBorder="1" applyAlignment="1" quotePrefix="1">
      <alignment horizontal="right" vertical="top" wrapText="1"/>
    </xf>
    <xf numFmtId="0" fontId="4" fillId="0" borderId="0" xfId="0" applyFont="1" applyBorder="1" applyAlignment="1" quotePrefix="1">
      <alignment horizontal="right" vertical="top"/>
    </xf>
    <xf numFmtId="0" fontId="4" fillId="0" borderId="0" xfId="0" applyFont="1" applyBorder="1" applyAlignment="1">
      <alignment horizontal="right" vertical="top"/>
    </xf>
    <xf numFmtId="0" fontId="4" fillId="0" borderId="0" xfId="0" applyFont="1" applyAlignment="1">
      <alignment horizontal="right" vertical="top"/>
    </xf>
    <xf numFmtId="179" fontId="4" fillId="0" borderId="0" xfId="0" applyNumberFormat="1" applyFont="1" applyAlignment="1" applyProtection="1">
      <alignment horizontal="right" vertical="top"/>
      <protection/>
    </xf>
    <xf numFmtId="1" fontId="4" fillId="0" borderId="0" xfId="0" applyNumberFormat="1" applyFont="1" applyAlignment="1">
      <alignment horizontal="left" vertical="top"/>
    </xf>
    <xf numFmtId="1" fontId="4" fillId="0" borderId="0" xfId="0" applyNumberFormat="1" applyFont="1" applyAlignment="1">
      <alignment horizontal="left" vertical="top" wrapText="1" shrinkToFit="1"/>
    </xf>
    <xf numFmtId="0" fontId="4" fillId="0" borderId="0" xfId="0" applyFont="1" applyAlignment="1">
      <alignment horizontal="left" vertical="top" wrapText="1" shrinkToFit="1"/>
    </xf>
    <xf numFmtId="1" fontId="4" fillId="0" borderId="0" xfId="0" applyNumberFormat="1" applyFont="1" applyAlignment="1" quotePrefix="1">
      <alignment horizontal="left" vertical="top"/>
    </xf>
    <xf numFmtId="1" fontId="4" fillId="0" borderId="0" xfId="0" applyNumberFormat="1" applyFont="1" applyBorder="1" applyAlignment="1">
      <alignment horizontal="right" vertical="center" wrapText="1"/>
    </xf>
    <xf numFmtId="1" fontId="4" fillId="0" borderId="0" xfId="0" applyNumberFormat="1" applyFont="1" applyAlignment="1" quotePrefix="1">
      <alignment horizontal="left" vertical="top" wrapText="1"/>
    </xf>
    <xf numFmtId="1" fontId="4" fillId="0" borderId="0" xfId="0" applyNumberFormat="1" applyFont="1" applyAlignment="1" quotePrefix="1">
      <alignment horizontal="left" wrapText="1"/>
    </xf>
    <xf numFmtId="179" fontId="4" fillId="0" borderId="0" xfId="0" applyNumberFormat="1" applyFont="1" applyAlignment="1">
      <alignment/>
    </xf>
    <xf numFmtId="1" fontId="4" fillId="0" borderId="0" xfId="0" applyNumberFormat="1" applyFont="1" applyAlignment="1">
      <alignment/>
    </xf>
    <xf numFmtId="1" fontId="4" fillId="0" borderId="0" xfId="0" applyNumberFormat="1" applyFont="1" applyAlignment="1">
      <alignment vertical="top"/>
    </xf>
    <xf numFmtId="0" fontId="4" fillId="0" borderId="0" xfId="0" applyFont="1" applyFill="1" applyAlignment="1">
      <alignment/>
    </xf>
    <xf numFmtId="0" fontId="3" fillId="0" borderId="2" xfId="0" applyFont="1" applyFill="1" applyBorder="1" applyAlignment="1" quotePrefix="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4" fillId="0" borderId="0" xfId="0" applyFont="1" applyFill="1" applyAlignment="1">
      <alignment vertical="top" wrapText="1"/>
    </xf>
    <xf numFmtId="0" fontId="4" fillId="0" borderId="0" xfId="0" applyFont="1" applyFill="1" applyAlignment="1" quotePrefix="1">
      <alignment horizontal="center" vertical="top"/>
    </xf>
    <xf numFmtId="0" fontId="4" fillId="0" borderId="0" xfId="0" applyFont="1" applyFill="1" applyBorder="1" applyAlignment="1" quotePrefix="1">
      <alignment horizontal="center" vertical="top"/>
    </xf>
    <xf numFmtId="0" fontId="4" fillId="0" borderId="0" xfId="0" applyFont="1" applyFill="1" applyBorder="1" applyAlignment="1" quotePrefix="1">
      <alignment vertical="top"/>
    </xf>
    <xf numFmtId="0" fontId="4" fillId="0" borderId="0" xfId="0" applyFont="1" applyFill="1" applyAlignment="1">
      <alignment horizontal="center" vertical="top" wrapText="1"/>
    </xf>
    <xf numFmtId="0" fontId="4" fillId="0" borderId="0" xfId="0" applyFont="1" applyFill="1" applyAlignment="1" quotePrefix="1">
      <alignment horizontal="center" vertical="top" wrapText="1"/>
    </xf>
    <xf numFmtId="0" fontId="4" fillId="0" borderId="3" xfId="0" applyFont="1" applyFill="1" applyBorder="1" applyAlignment="1">
      <alignment horizontal="center" vertical="top"/>
    </xf>
    <xf numFmtId="0" fontId="4" fillId="0" borderId="0" xfId="0" applyFont="1" applyAlignment="1">
      <alignment horizontal="left" vertical="center" indent="2"/>
    </xf>
    <xf numFmtId="0" fontId="4" fillId="0" borderId="0" xfId="0" applyFont="1" applyAlignment="1">
      <alignment horizontal="center"/>
    </xf>
    <xf numFmtId="0" fontId="4" fillId="0" borderId="0" xfId="0" applyFont="1" applyAlignment="1">
      <alignment horizontal="left" vertical="top" wrapText="1"/>
    </xf>
    <xf numFmtId="1" fontId="4" fillId="0" borderId="0" xfId="0" applyNumberFormat="1" applyFont="1" applyBorder="1" applyAlignment="1">
      <alignment horizontal="left" vertical="top" indent="2"/>
    </xf>
    <xf numFmtId="1" fontId="4" fillId="0" borderId="0" xfId="0" applyNumberFormat="1" applyFont="1" applyBorder="1" applyAlignment="1" quotePrefix="1">
      <alignment horizontal="right" vertical="top"/>
    </xf>
    <xf numFmtId="1" fontId="4" fillId="0" borderId="0" xfId="0" applyNumberFormat="1" applyFont="1" applyAlignment="1">
      <alignment horizontal="right" vertical="top"/>
    </xf>
    <xf numFmtId="0" fontId="5" fillId="0" borderId="0" xfId="0" applyFont="1" applyAlignment="1">
      <alignment horizontal="right"/>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horizontal="center" wrapText="1"/>
    </xf>
    <xf numFmtId="0" fontId="4" fillId="0" borderId="0" xfId="0" applyFont="1" applyAlignment="1">
      <alignment wrapText="1"/>
    </xf>
    <xf numFmtId="1" fontId="4" fillId="0" borderId="0" xfId="0" applyNumberFormat="1" applyFont="1" applyBorder="1" applyAlignment="1">
      <alignment horizontal="center" vertical="top"/>
    </xf>
    <xf numFmtId="1" fontId="4" fillId="0" borderId="0" xfId="0" applyNumberFormat="1" applyFont="1" applyBorder="1" applyAlignment="1">
      <alignment horizontal="center" vertical="top" wrapText="1"/>
    </xf>
    <xf numFmtId="0" fontId="4" fillId="0" borderId="0" xfId="0" applyFont="1" applyAlignment="1">
      <alignment horizontal="left" vertical="top" wrapText="1" indent="4"/>
    </xf>
    <xf numFmtId="0" fontId="4" fillId="0" borderId="0" xfId="0" applyFont="1" applyAlignment="1">
      <alignment horizontal="left" vertical="center" wrapText="1" indent="2"/>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Fill="1" applyAlignment="1" quotePrefix="1">
      <alignment horizontal="center" vertical="top"/>
    </xf>
    <xf numFmtId="1" fontId="4" fillId="0" borderId="0" xfId="0" applyNumberFormat="1" applyFont="1" applyAlignment="1">
      <alignment horizontal="left" vertical="center" indent="3"/>
    </xf>
    <xf numFmtId="1" fontId="4" fillId="0" borderId="0" xfId="0" applyNumberFormat="1" applyFont="1" applyAlignment="1" quotePrefix="1">
      <alignment horizontal="left" vertical="center" indent="3"/>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255</xdr:row>
      <xdr:rowOff>9525</xdr:rowOff>
    </xdr:from>
    <xdr:to>
      <xdr:col>3</xdr:col>
      <xdr:colOff>771525</xdr:colOff>
      <xdr:row>270</xdr:row>
      <xdr:rowOff>381000</xdr:rowOff>
    </xdr:to>
    <xdr:sp>
      <xdr:nvSpPr>
        <xdr:cNvPr id="1" name="AutoShape 2"/>
        <xdr:cNvSpPr>
          <a:spLocks/>
        </xdr:cNvSpPr>
      </xdr:nvSpPr>
      <xdr:spPr>
        <a:xfrm>
          <a:off x="5257800" y="53101875"/>
          <a:ext cx="723900" cy="4181475"/>
        </a:xfrm>
        <a:prstGeom prst="rightBrace">
          <a:avLst>
            <a:gd name="adj" fmla="val 137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220</xdr:row>
      <xdr:rowOff>28575</xdr:rowOff>
    </xdr:from>
    <xdr:to>
      <xdr:col>2</xdr:col>
      <xdr:colOff>762000</xdr:colOff>
      <xdr:row>251</xdr:row>
      <xdr:rowOff>514350</xdr:rowOff>
    </xdr:to>
    <xdr:sp>
      <xdr:nvSpPr>
        <xdr:cNvPr id="2" name="AutoShape 3"/>
        <xdr:cNvSpPr>
          <a:spLocks/>
        </xdr:cNvSpPr>
      </xdr:nvSpPr>
      <xdr:spPr>
        <a:xfrm>
          <a:off x="4314825" y="45329475"/>
          <a:ext cx="542925" cy="7200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208</xdr:row>
      <xdr:rowOff>19050</xdr:rowOff>
    </xdr:from>
    <xdr:to>
      <xdr:col>3</xdr:col>
      <xdr:colOff>57150</xdr:colOff>
      <xdr:row>211</xdr:row>
      <xdr:rowOff>9525</xdr:rowOff>
    </xdr:to>
    <xdr:sp>
      <xdr:nvSpPr>
        <xdr:cNvPr id="3" name="AutoShape 4"/>
        <xdr:cNvSpPr>
          <a:spLocks/>
        </xdr:cNvSpPr>
      </xdr:nvSpPr>
      <xdr:spPr>
        <a:xfrm>
          <a:off x="5191125" y="43157775"/>
          <a:ext cx="76200"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74"/>
  <sheetViews>
    <sheetView tabSelected="1" view="pageBreakPreview" zoomScale="65" zoomScaleNormal="80" zoomScaleSheetLayoutView="65" workbookViewId="0" topLeftCell="A196">
      <selection activeCell="G222" sqref="G222"/>
    </sheetView>
  </sheetViews>
  <sheetFormatPr defaultColWidth="11.00390625" defaultRowHeight="15" customHeight="1"/>
  <cols>
    <col min="1" max="1" width="5.7109375" style="116" customWidth="1"/>
    <col min="2" max="2" width="55.7109375" style="13" customWidth="1"/>
    <col min="3" max="3" width="16.7109375" style="3" customWidth="1"/>
    <col min="4" max="4" width="16.7109375" style="15" customWidth="1"/>
    <col min="5" max="6" width="18.7109375" style="15" hidden="1" customWidth="1"/>
    <col min="7" max="9" width="15.7109375" style="15" customWidth="1"/>
    <col min="10" max="13" width="15.7109375" style="13" customWidth="1"/>
    <col min="14" max="14" width="18.7109375" style="13" customWidth="1"/>
    <col min="15" max="16384" width="11.00390625" style="13" customWidth="1"/>
  </cols>
  <sheetData>
    <row r="1" spans="2:13" ht="18" customHeight="1">
      <c r="B1" s="14"/>
      <c r="C1" s="14"/>
      <c r="D1" s="14"/>
      <c r="H1" s="135"/>
      <c r="I1" s="135"/>
      <c r="J1" s="135"/>
      <c r="K1" s="135" t="s">
        <v>269</v>
      </c>
      <c r="L1" s="135"/>
      <c r="M1" s="135"/>
    </row>
    <row r="2" spans="1:13" ht="19.5" customHeight="1">
      <c r="A2" s="136" t="s">
        <v>271</v>
      </c>
      <c r="B2" s="136"/>
      <c r="C2" s="136"/>
      <c r="D2" s="136"/>
      <c r="E2" s="136"/>
      <c r="F2" s="136"/>
      <c r="G2" s="136"/>
      <c r="H2" s="136"/>
      <c r="I2" s="136"/>
      <c r="J2" s="136"/>
      <c r="K2" s="136"/>
      <c r="L2" s="136"/>
      <c r="M2" s="136"/>
    </row>
    <row r="3" spans="1:13" ht="9.75" customHeight="1">
      <c r="A3" s="136" t="s">
        <v>272</v>
      </c>
      <c r="B3" s="136"/>
      <c r="C3" s="136"/>
      <c r="D3" s="136"/>
      <c r="E3" s="136"/>
      <c r="F3" s="136"/>
      <c r="G3" s="136"/>
      <c r="H3" s="136"/>
      <c r="I3" s="136"/>
      <c r="J3" s="136"/>
      <c r="K3" s="136"/>
      <c r="L3" s="136"/>
      <c r="M3" s="136"/>
    </row>
    <row r="4" spans="1:13" ht="9.75" customHeight="1">
      <c r="A4" s="136"/>
      <c r="B4" s="136"/>
      <c r="C4" s="136"/>
      <c r="D4" s="136"/>
      <c r="E4" s="136"/>
      <c r="F4" s="136"/>
      <c r="G4" s="136"/>
      <c r="H4" s="136"/>
      <c r="I4" s="136"/>
      <c r="J4" s="136"/>
      <c r="K4" s="136"/>
      <c r="L4" s="136"/>
      <c r="M4" s="136"/>
    </row>
    <row r="5" spans="2:10" ht="15" customHeight="1">
      <c r="B5" s="143"/>
      <c r="C5" s="143"/>
      <c r="D5" s="143"/>
      <c r="E5" s="143"/>
      <c r="F5" s="143"/>
      <c r="G5" s="143"/>
      <c r="H5" s="143"/>
      <c r="I5" s="143"/>
      <c r="J5" s="143"/>
    </row>
    <row r="6" spans="1:16" ht="19.5" customHeight="1">
      <c r="A6" s="144" t="s">
        <v>0</v>
      </c>
      <c r="B6" s="140" t="s">
        <v>270</v>
      </c>
      <c r="C6" s="140" t="s">
        <v>1</v>
      </c>
      <c r="D6" s="137" t="s">
        <v>2</v>
      </c>
      <c r="E6" s="137" t="s">
        <v>3</v>
      </c>
      <c r="F6" s="137"/>
      <c r="G6" s="137" t="s">
        <v>4</v>
      </c>
      <c r="H6" s="137"/>
      <c r="I6" s="137" t="s">
        <v>285</v>
      </c>
      <c r="J6" s="137"/>
      <c r="K6" s="137" t="s">
        <v>287</v>
      </c>
      <c r="L6" s="137" t="s">
        <v>284</v>
      </c>
      <c r="M6" s="137"/>
      <c r="N6" s="16"/>
      <c r="O6" s="16"/>
      <c r="P6" s="16"/>
    </row>
    <row r="7" spans="1:16" ht="19.5" customHeight="1">
      <c r="A7" s="145"/>
      <c r="B7" s="141"/>
      <c r="C7" s="141"/>
      <c r="D7" s="138"/>
      <c r="E7" s="139"/>
      <c r="F7" s="139"/>
      <c r="G7" s="139"/>
      <c r="H7" s="139"/>
      <c r="I7" s="139"/>
      <c r="J7" s="139"/>
      <c r="K7" s="138"/>
      <c r="L7" s="139"/>
      <c r="M7" s="139"/>
      <c r="N7" s="16"/>
      <c r="O7" s="16"/>
      <c r="P7" s="16"/>
    </row>
    <row r="8" spans="1:16" ht="60" customHeight="1">
      <c r="A8" s="146"/>
      <c r="B8" s="142"/>
      <c r="C8" s="142"/>
      <c r="D8" s="139"/>
      <c r="E8" s="1" t="s">
        <v>5</v>
      </c>
      <c r="F8" s="1" t="s">
        <v>6</v>
      </c>
      <c r="G8" s="1" t="s">
        <v>5</v>
      </c>
      <c r="H8" s="1" t="s">
        <v>6</v>
      </c>
      <c r="I8" s="1" t="s">
        <v>5</v>
      </c>
      <c r="J8" s="1" t="s">
        <v>286</v>
      </c>
      <c r="K8" s="139"/>
      <c r="L8" s="1" t="s">
        <v>380</v>
      </c>
      <c r="M8" s="1" t="s">
        <v>288</v>
      </c>
      <c r="N8" s="16"/>
      <c r="O8" s="16"/>
      <c r="P8" s="16"/>
    </row>
    <row r="9" spans="1:16" ht="15" customHeight="1">
      <c r="A9" s="117" t="s">
        <v>276</v>
      </c>
      <c r="B9" s="17" t="s">
        <v>277</v>
      </c>
      <c r="C9" s="18" t="s">
        <v>278</v>
      </c>
      <c r="D9" s="19" t="s">
        <v>279</v>
      </c>
      <c r="E9" s="19">
        <v>5</v>
      </c>
      <c r="F9" s="19">
        <v>6</v>
      </c>
      <c r="G9" s="19" t="s">
        <v>273</v>
      </c>
      <c r="H9" s="19" t="s">
        <v>274</v>
      </c>
      <c r="I9" s="19" t="s">
        <v>275</v>
      </c>
      <c r="J9" s="19" t="s">
        <v>280</v>
      </c>
      <c r="K9" s="19" t="s">
        <v>281</v>
      </c>
      <c r="L9" s="19" t="s">
        <v>282</v>
      </c>
      <c r="M9" s="19" t="s">
        <v>283</v>
      </c>
      <c r="N9" s="16"/>
      <c r="O9" s="16"/>
      <c r="P9" s="16"/>
    </row>
    <row r="10" spans="1:10" ht="6.75" customHeight="1">
      <c r="A10" s="118"/>
      <c r="B10" s="20"/>
      <c r="C10" s="20"/>
      <c r="D10" s="20"/>
      <c r="E10" s="20"/>
      <c r="F10" s="20"/>
      <c r="G10" s="20"/>
      <c r="H10" s="20"/>
      <c r="I10" s="20"/>
      <c r="J10" s="3"/>
    </row>
    <row r="11" spans="1:3" ht="15" customHeight="1">
      <c r="A11" s="119"/>
      <c r="B11" s="21" t="s">
        <v>8</v>
      </c>
      <c r="C11" s="20"/>
    </row>
    <row r="12" ht="7.5" customHeight="1">
      <c r="A12" s="120" t="s">
        <v>9</v>
      </c>
    </row>
    <row r="13" spans="1:2" ht="15" customHeight="1">
      <c r="A13" s="120" t="s">
        <v>10</v>
      </c>
      <c r="B13" s="13" t="s">
        <v>11</v>
      </c>
    </row>
    <row r="14" spans="1:2" ht="15" customHeight="1">
      <c r="A14" s="120" t="s">
        <v>9</v>
      </c>
      <c r="B14" s="22" t="s">
        <v>12</v>
      </c>
    </row>
    <row r="15" ht="6.75" customHeight="1">
      <c r="A15" s="120"/>
    </row>
    <row r="16" spans="1:2" ht="15" customHeight="1">
      <c r="A16" s="120"/>
      <c r="B16" s="13" t="s">
        <v>13</v>
      </c>
    </row>
    <row r="17" spans="1:13" ht="15" customHeight="1">
      <c r="A17" s="120"/>
      <c r="B17" s="13" t="s">
        <v>14</v>
      </c>
      <c r="C17" s="3" t="s">
        <v>15</v>
      </c>
      <c r="D17" s="2">
        <f>1060*5</f>
        <v>5300</v>
      </c>
      <c r="E17" s="23">
        <v>1060</v>
      </c>
      <c r="F17" s="23">
        <v>1201</v>
      </c>
      <c r="G17" s="23">
        <v>1060</v>
      </c>
      <c r="H17" s="13">
        <v>1000</v>
      </c>
      <c r="I17" s="13">
        <v>1060</v>
      </c>
      <c r="J17" s="24">
        <v>1652</v>
      </c>
      <c r="K17" s="113">
        <f>SUM(J17+D17)</f>
        <v>6952</v>
      </c>
      <c r="L17" s="13">
        <f>SUM(M17*5)</f>
        <v>8260</v>
      </c>
      <c r="M17" s="24">
        <v>1652</v>
      </c>
    </row>
    <row r="18" spans="1:13" ht="15" customHeight="1">
      <c r="A18" s="120"/>
      <c r="B18" s="13" t="s">
        <v>16</v>
      </c>
      <c r="C18" s="3" t="s">
        <v>15</v>
      </c>
      <c r="D18" s="25" t="s">
        <v>17</v>
      </c>
      <c r="E18" s="25" t="s">
        <v>17</v>
      </c>
      <c r="F18" s="25">
        <v>15</v>
      </c>
      <c r="G18" s="25" t="s">
        <v>17</v>
      </c>
      <c r="H18" s="25">
        <v>15</v>
      </c>
      <c r="I18" s="25" t="s">
        <v>17</v>
      </c>
      <c r="J18" s="24"/>
      <c r="M18" s="24"/>
    </row>
    <row r="19" spans="1:13" ht="15" customHeight="1">
      <c r="A19" s="120"/>
      <c r="B19" s="13" t="s">
        <v>18</v>
      </c>
      <c r="C19" s="3" t="s">
        <v>15</v>
      </c>
      <c r="D19" s="25" t="s">
        <v>17</v>
      </c>
      <c r="E19" s="25" t="s">
        <v>17</v>
      </c>
      <c r="F19" s="25">
        <v>11</v>
      </c>
      <c r="G19" s="25" t="s">
        <v>17</v>
      </c>
      <c r="H19" s="25">
        <v>15</v>
      </c>
      <c r="I19" s="25" t="s">
        <v>17</v>
      </c>
      <c r="J19" s="24"/>
      <c r="M19" s="24"/>
    </row>
    <row r="20" spans="1:13" ht="15" customHeight="1">
      <c r="A20" s="120"/>
      <c r="B20" s="13" t="s">
        <v>19</v>
      </c>
      <c r="C20" s="3" t="s">
        <v>15</v>
      </c>
      <c r="D20" s="2">
        <f>250*5</f>
        <v>1250</v>
      </c>
      <c r="E20" s="23">
        <v>250</v>
      </c>
      <c r="F20" s="23">
        <v>287</v>
      </c>
      <c r="G20" s="23">
        <v>250</v>
      </c>
      <c r="H20" s="13">
        <v>250</v>
      </c>
      <c r="I20" s="13">
        <v>250</v>
      </c>
      <c r="J20" s="24">
        <v>1055</v>
      </c>
      <c r="K20" s="113">
        <f aca="true" t="shared" si="0" ref="K20:K80">SUM(J20+D20)</f>
        <v>2305</v>
      </c>
      <c r="L20" s="13">
        <f aca="true" t="shared" si="1" ref="L20:L80">SUM(M20*5)</f>
        <v>5275</v>
      </c>
      <c r="M20" s="24">
        <v>1055</v>
      </c>
    </row>
    <row r="21" spans="1:13" ht="15" customHeight="1">
      <c r="A21" s="120"/>
      <c r="B21" s="13" t="s">
        <v>20</v>
      </c>
      <c r="C21" s="3" t="s">
        <v>15</v>
      </c>
      <c r="D21" s="2">
        <f>100*5</f>
        <v>500</v>
      </c>
      <c r="E21" s="23">
        <v>100</v>
      </c>
      <c r="F21" s="23">
        <v>122</v>
      </c>
      <c r="G21" s="23">
        <v>100</v>
      </c>
      <c r="H21" s="13">
        <v>100</v>
      </c>
      <c r="I21" s="13">
        <v>100</v>
      </c>
      <c r="J21" s="24">
        <v>100</v>
      </c>
      <c r="K21" s="113">
        <f t="shared" si="0"/>
        <v>600</v>
      </c>
      <c r="L21" s="13">
        <f t="shared" si="1"/>
        <v>500</v>
      </c>
      <c r="M21" s="24">
        <v>100</v>
      </c>
    </row>
    <row r="22" spans="1:13" ht="15" customHeight="1">
      <c r="A22" s="120"/>
      <c r="B22" s="13" t="s">
        <v>21</v>
      </c>
      <c r="C22" s="3" t="s">
        <v>15</v>
      </c>
      <c r="D22" s="2">
        <f>50*5</f>
        <v>250</v>
      </c>
      <c r="E22" s="23">
        <v>50</v>
      </c>
      <c r="F22" s="23">
        <v>63</v>
      </c>
      <c r="G22" s="23">
        <v>50</v>
      </c>
      <c r="H22" s="13">
        <v>50</v>
      </c>
      <c r="I22" s="13">
        <v>50</v>
      </c>
      <c r="J22" s="24">
        <v>50</v>
      </c>
      <c r="K22" s="113">
        <f t="shared" si="0"/>
        <v>300</v>
      </c>
      <c r="L22" s="13">
        <f t="shared" si="1"/>
        <v>250</v>
      </c>
      <c r="M22" s="24">
        <v>50</v>
      </c>
    </row>
    <row r="23" spans="1:13" ht="15" customHeight="1">
      <c r="A23" s="120"/>
      <c r="B23" s="13" t="s">
        <v>22</v>
      </c>
      <c r="C23" s="3" t="s">
        <v>15</v>
      </c>
      <c r="D23" s="2">
        <f>200*5</f>
        <v>1000</v>
      </c>
      <c r="E23" s="23">
        <v>200</v>
      </c>
      <c r="F23" s="23">
        <v>170</v>
      </c>
      <c r="G23" s="23">
        <v>200</v>
      </c>
      <c r="H23" s="13">
        <v>150</v>
      </c>
      <c r="I23" s="13">
        <v>200</v>
      </c>
      <c r="J23" s="24">
        <v>200</v>
      </c>
      <c r="K23" s="113">
        <f t="shared" si="0"/>
        <v>1200</v>
      </c>
      <c r="L23" s="13">
        <f t="shared" si="1"/>
        <v>1000</v>
      </c>
      <c r="M23" s="24">
        <v>200</v>
      </c>
    </row>
    <row r="24" spans="1:13" ht="9" customHeight="1">
      <c r="A24" s="120"/>
      <c r="D24" s="2"/>
      <c r="E24" s="2"/>
      <c r="F24" s="2"/>
      <c r="G24" s="2"/>
      <c r="H24" s="2"/>
      <c r="I24" s="2"/>
      <c r="J24" s="15"/>
      <c r="K24" s="113">
        <f t="shared" si="0"/>
        <v>0</v>
      </c>
      <c r="M24" s="15"/>
    </row>
    <row r="25" spans="1:13" ht="15" customHeight="1">
      <c r="A25" s="120"/>
      <c r="B25" s="13" t="s">
        <v>23</v>
      </c>
      <c r="D25" s="2"/>
      <c r="E25" s="2"/>
      <c r="F25" s="2"/>
      <c r="G25" s="2"/>
      <c r="H25" s="2"/>
      <c r="I25" s="2"/>
      <c r="J25" s="15"/>
      <c r="K25" s="113"/>
      <c r="M25" s="15"/>
    </row>
    <row r="26" spans="1:13" ht="15" customHeight="1">
      <c r="A26" s="120"/>
      <c r="B26" s="13" t="s">
        <v>14</v>
      </c>
      <c r="C26" s="3" t="s">
        <v>24</v>
      </c>
      <c r="D26" s="2">
        <v>20100</v>
      </c>
      <c r="E26" s="13">
        <v>4020</v>
      </c>
      <c r="F26" s="13">
        <v>3122</v>
      </c>
      <c r="G26" s="13">
        <v>4020</v>
      </c>
      <c r="H26" s="13">
        <v>4000</v>
      </c>
      <c r="I26" s="13">
        <v>4020</v>
      </c>
      <c r="J26" s="24">
        <v>4609</v>
      </c>
      <c r="K26" s="113">
        <f t="shared" si="0"/>
        <v>24709</v>
      </c>
      <c r="L26" s="13">
        <f t="shared" si="1"/>
        <v>23045</v>
      </c>
      <c r="M26" s="24">
        <v>4609</v>
      </c>
    </row>
    <row r="27" spans="1:13" ht="15" customHeight="1">
      <c r="A27" s="120"/>
      <c r="B27" s="13" t="s">
        <v>16</v>
      </c>
      <c r="C27" s="3" t="s">
        <v>24</v>
      </c>
      <c r="D27" s="2">
        <v>375</v>
      </c>
      <c r="E27" s="25" t="s">
        <v>17</v>
      </c>
      <c r="F27" s="25">
        <v>36</v>
      </c>
      <c r="G27" s="25" t="s">
        <v>17</v>
      </c>
      <c r="H27" s="25">
        <v>45</v>
      </c>
      <c r="I27" s="25" t="s">
        <v>17</v>
      </c>
      <c r="J27" s="24">
        <v>65</v>
      </c>
      <c r="K27" s="113">
        <f t="shared" si="0"/>
        <v>440</v>
      </c>
      <c r="L27" s="13">
        <f t="shared" si="1"/>
        <v>325</v>
      </c>
      <c r="M27" s="24">
        <v>65</v>
      </c>
    </row>
    <row r="28" spans="1:13" ht="15" customHeight="1">
      <c r="A28" s="120"/>
      <c r="B28" s="13" t="s">
        <v>18</v>
      </c>
      <c r="C28" s="3" t="s">
        <v>24</v>
      </c>
      <c r="D28" s="2">
        <v>375</v>
      </c>
      <c r="E28" s="25" t="s">
        <v>17</v>
      </c>
      <c r="F28" s="25">
        <v>28</v>
      </c>
      <c r="G28" s="25" t="s">
        <v>17</v>
      </c>
      <c r="H28" s="25">
        <v>45</v>
      </c>
      <c r="I28" s="25" t="s">
        <v>17</v>
      </c>
      <c r="J28" s="24">
        <v>39</v>
      </c>
      <c r="K28" s="113">
        <f t="shared" si="0"/>
        <v>414</v>
      </c>
      <c r="L28" s="13">
        <f t="shared" si="1"/>
        <v>195</v>
      </c>
      <c r="M28" s="24">
        <v>39</v>
      </c>
    </row>
    <row r="29" spans="1:13" ht="15" customHeight="1">
      <c r="A29" s="120"/>
      <c r="B29" s="13" t="s">
        <v>19</v>
      </c>
      <c r="C29" s="3" t="s">
        <v>24</v>
      </c>
      <c r="D29" s="2">
        <v>1025</v>
      </c>
      <c r="E29" s="13">
        <v>205</v>
      </c>
      <c r="F29" s="13">
        <v>101</v>
      </c>
      <c r="G29" s="13">
        <v>205</v>
      </c>
      <c r="H29" s="13">
        <v>205</v>
      </c>
      <c r="I29" s="13">
        <v>205</v>
      </c>
      <c r="J29" s="24">
        <v>851</v>
      </c>
      <c r="K29" s="113">
        <f t="shared" si="0"/>
        <v>1876</v>
      </c>
      <c r="L29" s="13">
        <f t="shared" si="1"/>
        <v>4255</v>
      </c>
      <c r="M29" s="24">
        <v>851</v>
      </c>
    </row>
    <row r="30" spans="1:13" ht="15" customHeight="1">
      <c r="A30" s="120"/>
      <c r="B30" s="13" t="s">
        <v>20</v>
      </c>
      <c r="C30" s="3" t="s">
        <v>24</v>
      </c>
      <c r="D30" s="2">
        <v>1200</v>
      </c>
      <c r="E30" s="13">
        <v>240</v>
      </c>
      <c r="F30" s="13">
        <v>329</v>
      </c>
      <c r="G30" s="13">
        <v>240</v>
      </c>
      <c r="H30" s="13">
        <v>240</v>
      </c>
      <c r="I30" s="13">
        <v>240</v>
      </c>
      <c r="J30" s="24">
        <v>270</v>
      </c>
      <c r="K30" s="113">
        <f t="shared" si="0"/>
        <v>1470</v>
      </c>
      <c r="L30" s="13">
        <f t="shared" si="1"/>
        <v>1350</v>
      </c>
      <c r="M30" s="24">
        <v>270</v>
      </c>
    </row>
    <row r="31" spans="1:13" ht="15" customHeight="1">
      <c r="A31" s="120"/>
      <c r="B31" s="13" t="s">
        <v>21</v>
      </c>
      <c r="C31" s="3" t="s">
        <v>25</v>
      </c>
      <c r="D31" s="2">
        <v>100</v>
      </c>
      <c r="E31" s="13">
        <v>200</v>
      </c>
      <c r="F31" s="13">
        <v>258</v>
      </c>
      <c r="G31" s="13">
        <v>200</v>
      </c>
      <c r="H31" s="13">
        <v>200</v>
      </c>
      <c r="I31" s="13">
        <v>200</v>
      </c>
      <c r="J31" s="24">
        <v>225</v>
      </c>
      <c r="K31" s="113">
        <f t="shared" si="0"/>
        <v>325</v>
      </c>
      <c r="L31" s="13">
        <f t="shared" si="1"/>
        <v>1125</v>
      </c>
      <c r="M31" s="24">
        <v>225</v>
      </c>
    </row>
    <row r="32" spans="1:13" ht="15" customHeight="1">
      <c r="A32" s="120"/>
      <c r="B32" s="13" t="s">
        <v>22</v>
      </c>
      <c r="C32" s="3" t="s">
        <v>24</v>
      </c>
      <c r="D32" s="2">
        <v>100000</v>
      </c>
      <c r="E32" s="13">
        <v>20000</v>
      </c>
      <c r="F32" s="13">
        <v>13600</v>
      </c>
      <c r="G32" s="13">
        <v>20000</v>
      </c>
      <c r="H32" s="13">
        <v>15000</v>
      </c>
      <c r="I32" s="13">
        <v>20000</v>
      </c>
      <c r="J32" s="24">
        <v>16600</v>
      </c>
      <c r="K32" s="113">
        <f t="shared" si="0"/>
        <v>116600</v>
      </c>
      <c r="L32" s="13">
        <f t="shared" si="1"/>
        <v>83000</v>
      </c>
      <c r="M32" s="24">
        <v>16600</v>
      </c>
    </row>
    <row r="33" spans="1:13" ht="9.75" customHeight="1">
      <c r="A33" s="120"/>
      <c r="D33" s="2"/>
      <c r="E33" s="2"/>
      <c r="F33" s="2"/>
      <c r="G33" s="2"/>
      <c r="H33" s="2"/>
      <c r="I33" s="2"/>
      <c r="J33" s="15"/>
      <c r="K33" s="113"/>
      <c r="M33" s="15"/>
    </row>
    <row r="34" spans="1:13" ht="15" customHeight="1">
      <c r="A34" s="120"/>
      <c r="B34" s="13" t="s">
        <v>26</v>
      </c>
      <c r="D34" s="2"/>
      <c r="E34" s="2"/>
      <c r="F34" s="2"/>
      <c r="G34" s="2"/>
      <c r="H34" s="2"/>
      <c r="I34" s="2"/>
      <c r="J34" s="15"/>
      <c r="K34" s="113"/>
      <c r="M34" s="15"/>
    </row>
    <row r="35" spans="1:13" ht="15" customHeight="1">
      <c r="A35" s="120"/>
      <c r="B35" s="13" t="s">
        <v>27</v>
      </c>
      <c r="C35" s="3" t="s">
        <v>28</v>
      </c>
      <c r="D35" s="2">
        <v>40</v>
      </c>
      <c r="E35" s="13">
        <v>8</v>
      </c>
      <c r="F35" s="13">
        <v>8</v>
      </c>
      <c r="G35" s="13">
        <v>8</v>
      </c>
      <c r="H35" s="13">
        <v>8</v>
      </c>
      <c r="I35" s="13">
        <v>8</v>
      </c>
      <c r="J35" s="24">
        <v>21</v>
      </c>
      <c r="K35" s="113">
        <f t="shared" si="0"/>
        <v>61</v>
      </c>
      <c r="L35" s="13">
        <f t="shared" si="1"/>
        <v>105</v>
      </c>
      <c r="M35" s="24">
        <v>21</v>
      </c>
    </row>
    <row r="36" spans="1:13" ht="15" customHeight="1">
      <c r="A36" s="120"/>
      <c r="B36" s="13" t="s">
        <v>29</v>
      </c>
      <c r="C36" s="3" t="s">
        <v>28</v>
      </c>
      <c r="D36" s="2">
        <v>50</v>
      </c>
      <c r="E36" s="13">
        <v>10</v>
      </c>
      <c r="F36" s="13">
        <v>10</v>
      </c>
      <c r="G36" s="13">
        <v>10</v>
      </c>
      <c r="H36" s="13">
        <v>10</v>
      </c>
      <c r="I36" s="13">
        <v>10</v>
      </c>
      <c r="J36" s="24">
        <v>48</v>
      </c>
      <c r="K36" s="113">
        <f t="shared" si="0"/>
        <v>98</v>
      </c>
      <c r="L36" s="13">
        <f t="shared" si="1"/>
        <v>240</v>
      </c>
      <c r="M36" s="24">
        <v>48</v>
      </c>
    </row>
    <row r="37" spans="1:13" ht="15" customHeight="1">
      <c r="A37" s="120"/>
      <c r="B37" s="13" t="s">
        <v>30</v>
      </c>
      <c r="C37" s="3" t="s">
        <v>28</v>
      </c>
      <c r="D37" s="25" t="s">
        <v>17</v>
      </c>
      <c r="E37" s="25" t="s">
        <v>17</v>
      </c>
      <c r="F37" s="25" t="s">
        <v>17</v>
      </c>
      <c r="G37" s="25" t="s">
        <v>17</v>
      </c>
      <c r="H37" s="25" t="s">
        <v>17</v>
      </c>
      <c r="I37" s="25" t="s">
        <v>17</v>
      </c>
      <c r="J37" s="24"/>
      <c r="K37" s="113"/>
      <c r="M37" s="24"/>
    </row>
    <row r="38" spans="1:13" ht="15" customHeight="1">
      <c r="A38" s="120"/>
      <c r="B38" s="13" t="s">
        <v>31</v>
      </c>
      <c r="C38" s="3" t="s">
        <v>28</v>
      </c>
      <c r="D38" s="2">
        <v>12</v>
      </c>
      <c r="E38" s="13">
        <v>3</v>
      </c>
      <c r="F38" s="13">
        <v>3</v>
      </c>
      <c r="G38" s="13">
        <v>3</v>
      </c>
      <c r="H38" s="13">
        <v>3</v>
      </c>
      <c r="I38" s="13">
        <v>3</v>
      </c>
      <c r="J38" s="24">
        <v>15</v>
      </c>
      <c r="K38" s="113">
        <f t="shared" si="0"/>
        <v>27</v>
      </c>
      <c r="L38" s="13">
        <f t="shared" si="1"/>
        <v>75</v>
      </c>
      <c r="M38" s="24">
        <v>15</v>
      </c>
    </row>
    <row r="39" spans="1:13" ht="9.75" customHeight="1">
      <c r="A39" s="120"/>
      <c r="D39" s="2"/>
      <c r="E39" s="2"/>
      <c r="F39" s="2"/>
      <c r="G39" s="2"/>
      <c r="H39" s="2"/>
      <c r="I39" s="2"/>
      <c r="J39" s="15"/>
      <c r="K39" s="113"/>
      <c r="M39" s="15"/>
    </row>
    <row r="40" spans="1:13" ht="15" customHeight="1">
      <c r="A40" s="120" t="s">
        <v>32</v>
      </c>
      <c r="B40" s="13" t="s">
        <v>33</v>
      </c>
      <c r="D40" s="2"/>
      <c r="E40" s="2"/>
      <c r="F40" s="2"/>
      <c r="G40" s="2"/>
      <c r="H40" s="2"/>
      <c r="I40" s="2"/>
      <c r="J40" s="15"/>
      <c r="K40" s="113"/>
      <c r="M40" s="15"/>
    </row>
    <row r="41" spans="1:13" ht="15" customHeight="1">
      <c r="A41" s="120"/>
      <c r="B41" s="13" t="s">
        <v>34</v>
      </c>
      <c r="D41" s="2"/>
      <c r="E41" s="2"/>
      <c r="F41" s="2"/>
      <c r="G41" s="2"/>
      <c r="H41" s="2"/>
      <c r="I41" s="2"/>
      <c r="J41" s="15"/>
      <c r="K41" s="113"/>
      <c r="M41" s="15"/>
    </row>
    <row r="42" spans="1:13" ht="14.25">
      <c r="A42" s="120"/>
      <c r="D42" s="2"/>
      <c r="E42" s="2"/>
      <c r="F42" s="2"/>
      <c r="G42" s="2"/>
      <c r="H42" s="2"/>
      <c r="I42" s="2"/>
      <c r="J42" s="15"/>
      <c r="K42" s="113"/>
      <c r="M42" s="15"/>
    </row>
    <row r="43" spans="1:13" ht="15" customHeight="1">
      <c r="A43" s="120"/>
      <c r="B43" s="13" t="s">
        <v>35</v>
      </c>
      <c r="C43" s="3" t="s">
        <v>36</v>
      </c>
      <c r="D43" s="2">
        <v>200</v>
      </c>
      <c r="E43" s="13">
        <v>40</v>
      </c>
      <c r="F43" s="13">
        <v>83</v>
      </c>
      <c r="G43" s="13">
        <v>40</v>
      </c>
      <c r="H43" s="13">
        <v>40</v>
      </c>
      <c r="I43" s="13">
        <v>40</v>
      </c>
      <c r="J43" s="24">
        <v>112</v>
      </c>
      <c r="K43" s="113">
        <f t="shared" si="0"/>
        <v>312</v>
      </c>
      <c r="L43" s="13">
        <f t="shared" si="1"/>
        <v>560</v>
      </c>
      <c r="M43" s="24">
        <v>112</v>
      </c>
    </row>
    <row r="44" spans="1:13" ht="15" customHeight="1">
      <c r="A44" s="120"/>
      <c r="B44" s="13" t="s">
        <v>37</v>
      </c>
      <c r="C44" s="3" t="s">
        <v>38</v>
      </c>
      <c r="D44" s="2">
        <v>1000</v>
      </c>
      <c r="E44" s="13">
        <v>200</v>
      </c>
      <c r="F44" s="13">
        <v>186</v>
      </c>
      <c r="G44" s="13">
        <v>200</v>
      </c>
      <c r="H44" s="13">
        <v>200</v>
      </c>
      <c r="I44" s="13">
        <v>200</v>
      </c>
      <c r="J44" s="13">
        <v>200</v>
      </c>
      <c r="K44" s="113">
        <f t="shared" si="0"/>
        <v>1200</v>
      </c>
      <c r="L44" s="13">
        <f t="shared" si="1"/>
        <v>1000</v>
      </c>
      <c r="M44" s="13">
        <v>200</v>
      </c>
    </row>
    <row r="45" spans="1:13" ht="15" customHeight="1">
      <c r="A45" s="120"/>
      <c r="B45" s="13" t="s">
        <v>39</v>
      </c>
      <c r="C45" s="3" t="s">
        <v>38</v>
      </c>
      <c r="D45" s="25">
        <v>1000</v>
      </c>
      <c r="E45" s="23">
        <v>200</v>
      </c>
      <c r="F45" s="23">
        <v>240</v>
      </c>
      <c r="G45" s="23">
        <v>200</v>
      </c>
      <c r="H45" s="13">
        <v>200</v>
      </c>
      <c r="I45" s="13">
        <v>200</v>
      </c>
      <c r="J45" s="26">
        <v>725</v>
      </c>
      <c r="K45" s="113">
        <f t="shared" si="0"/>
        <v>1725</v>
      </c>
      <c r="L45" s="13">
        <f t="shared" si="1"/>
        <v>3625</v>
      </c>
      <c r="M45" s="26">
        <v>725</v>
      </c>
    </row>
    <row r="46" spans="1:13" ht="15" customHeight="1">
      <c r="A46" s="120"/>
      <c r="B46" s="27" t="s">
        <v>40</v>
      </c>
      <c r="D46" s="2"/>
      <c r="E46" s="2"/>
      <c r="F46" s="2"/>
      <c r="G46" s="2"/>
      <c r="H46" s="2"/>
      <c r="I46" s="2"/>
      <c r="J46" s="15"/>
      <c r="K46" s="113"/>
      <c r="M46" s="15"/>
    </row>
    <row r="47" spans="1:13" ht="11.25" customHeight="1">
      <c r="A47" s="120"/>
      <c r="D47" s="2"/>
      <c r="E47" s="2"/>
      <c r="F47" s="2"/>
      <c r="G47" s="2"/>
      <c r="H47" s="2"/>
      <c r="I47" s="2"/>
      <c r="J47" s="15"/>
      <c r="K47" s="113"/>
      <c r="M47" s="15"/>
    </row>
    <row r="48" spans="1:13" ht="15" customHeight="1">
      <c r="A48" s="120" t="s">
        <v>41</v>
      </c>
      <c r="B48" s="13" t="s">
        <v>42</v>
      </c>
      <c r="C48" s="3" t="s">
        <v>43</v>
      </c>
      <c r="D48" s="2">
        <v>12000</v>
      </c>
      <c r="E48" s="13">
        <v>2800</v>
      </c>
      <c r="F48" s="13">
        <v>1943</v>
      </c>
      <c r="G48" s="13">
        <v>2800</v>
      </c>
      <c r="H48" s="13">
        <v>2800</v>
      </c>
      <c r="I48" s="13">
        <v>2800</v>
      </c>
      <c r="J48" s="24">
        <v>9380</v>
      </c>
      <c r="K48" s="113">
        <f t="shared" si="0"/>
        <v>21380</v>
      </c>
      <c r="L48" s="13">
        <f t="shared" si="1"/>
        <v>46900</v>
      </c>
      <c r="M48" s="24">
        <v>9380</v>
      </c>
    </row>
    <row r="49" spans="1:13" ht="12" customHeight="1">
      <c r="A49" s="120"/>
      <c r="D49" s="2"/>
      <c r="E49" s="2"/>
      <c r="F49" s="2"/>
      <c r="G49" s="2"/>
      <c r="H49" s="2"/>
      <c r="I49" s="2"/>
      <c r="J49" s="15"/>
      <c r="K49" s="113"/>
      <c r="M49" s="15"/>
    </row>
    <row r="50" spans="1:13" ht="15" customHeight="1">
      <c r="A50" s="120" t="s">
        <v>44</v>
      </c>
      <c r="B50" s="13" t="s">
        <v>45</v>
      </c>
      <c r="D50" s="23"/>
      <c r="E50" s="23"/>
      <c r="F50" s="23"/>
      <c r="G50" s="23"/>
      <c r="H50" s="23"/>
      <c r="I50" s="23"/>
      <c r="J50" s="23"/>
      <c r="K50" s="113"/>
      <c r="M50" s="23"/>
    </row>
    <row r="51" spans="1:20" ht="15" customHeight="1">
      <c r="A51" s="120"/>
      <c r="B51" s="13" t="s">
        <v>46</v>
      </c>
      <c r="D51" s="2"/>
      <c r="E51" s="2"/>
      <c r="F51" s="2"/>
      <c r="G51" s="2"/>
      <c r="H51" s="2"/>
      <c r="I51" s="2"/>
      <c r="J51" s="15"/>
      <c r="K51" s="113"/>
      <c r="M51" s="15"/>
      <c r="N51" s="15"/>
      <c r="O51" s="15"/>
      <c r="T51" s="15"/>
    </row>
    <row r="52" spans="1:13" ht="30" customHeight="1">
      <c r="A52" s="120"/>
      <c r="B52" s="28" t="s">
        <v>47</v>
      </c>
      <c r="C52" s="3" t="s">
        <v>48</v>
      </c>
      <c r="D52" s="2">
        <v>1600</v>
      </c>
      <c r="E52" s="2">
        <v>1600</v>
      </c>
      <c r="F52" s="2">
        <v>1600</v>
      </c>
      <c r="G52" s="2">
        <v>1600</v>
      </c>
      <c r="H52" s="2">
        <v>1600</v>
      </c>
      <c r="I52" s="2">
        <v>1600</v>
      </c>
      <c r="J52" s="15">
        <v>1400</v>
      </c>
      <c r="K52" s="113">
        <f t="shared" si="0"/>
        <v>3000</v>
      </c>
      <c r="L52" s="13">
        <f t="shared" si="1"/>
        <v>7000</v>
      </c>
      <c r="M52" s="15">
        <v>1400</v>
      </c>
    </row>
    <row r="53" spans="1:13" ht="4.5" customHeight="1">
      <c r="A53" s="120"/>
      <c r="B53" s="28"/>
      <c r="D53" s="2"/>
      <c r="E53" s="13"/>
      <c r="F53" s="13"/>
      <c r="G53" s="13"/>
      <c r="H53" s="13"/>
      <c r="I53" s="13"/>
      <c r="J53" s="15"/>
      <c r="K53" s="113"/>
      <c r="M53" s="15"/>
    </row>
    <row r="54" spans="1:13" s="23" customFormat="1" ht="15" customHeight="1">
      <c r="A54" s="121"/>
      <c r="B54" s="30" t="s">
        <v>49</v>
      </c>
      <c r="C54" s="31" t="s">
        <v>48</v>
      </c>
      <c r="D54" s="32">
        <v>35</v>
      </c>
      <c r="E54" s="23">
        <v>7</v>
      </c>
      <c r="F54" s="23">
        <v>7</v>
      </c>
      <c r="G54" s="23">
        <v>7</v>
      </c>
      <c r="H54" s="23">
        <v>7</v>
      </c>
      <c r="I54" s="23">
        <v>7</v>
      </c>
      <c r="J54" s="33">
        <v>21</v>
      </c>
      <c r="K54" s="113">
        <f t="shared" si="0"/>
        <v>56</v>
      </c>
      <c r="L54" s="13">
        <f t="shared" si="1"/>
        <v>105</v>
      </c>
      <c r="M54" s="33">
        <v>21</v>
      </c>
    </row>
    <row r="55" spans="1:13" ht="10.5" customHeight="1">
      <c r="A55" s="120"/>
      <c r="D55" s="2"/>
      <c r="E55" s="2"/>
      <c r="F55" s="2"/>
      <c r="G55" s="2"/>
      <c r="H55" s="2"/>
      <c r="I55" s="2"/>
      <c r="J55" s="24"/>
      <c r="K55" s="113"/>
      <c r="M55" s="24"/>
    </row>
    <row r="56" spans="1:21" ht="18" customHeight="1">
      <c r="A56" s="122" t="s">
        <v>50</v>
      </c>
      <c r="B56" s="34" t="s">
        <v>51</v>
      </c>
      <c r="C56" s="10" t="s">
        <v>52</v>
      </c>
      <c r="D56" s="35">
        <v>50</v>
      </c>
      <c r="E56" s="34">
        <v>10</v>
      </c>
      <c r="F56" s="34">
        <v>7</v>
      </c>
      <c r="G56" s="34">
        <v>10</v>
      </c>
      <c r="H56" s="34">
        <v>19</v>
      </c>
      <c r="I56" s="34">
        <v>19</v>
      </c>
      <c r="J56" s="24">
        <v>27</v>
      </c>
      <c r="K56" s="113">
        <f t="shared" si="0"/>
        <v>77</v>
      </c>
      <c r="L56" s="13">
        <f t="shared" si="1"/>
        <v>135</v>
      </c>
      <c r="M56" s="24">
        <v>27</v>
      </c>
      <c r="N56" s="23"/>
      <c r="O56" s="23"/>
      <c r="P56" s="23"/>
      <c r="Q56" s="23"/>
      <c r="R56" s="23"/>
      <c r="S56" s="23"/>
      <c r="T56" s="23"/>
      <c r="U56" s="23"/>
    </row>
    <row r="57" spans="1:13" ht="15" customHeight="1">
      <c r="A57" s="120"/>
      <c r="B57" s="13" t="s">
        <v>53</v>
      </c>
      <c r="D57" s="2"/>
      <c r="J57" s="24"/>
      <c r="K57" s="113"/>
      <c r="M57" s="24"/>
    </row>
    <row r="58" spans="1:13" ht="15" customHeight="1">
      <c r="A58" s="120"/>
      <c r="B58" s="13" t="s">
        <v>54</v>
      </c>
      <c r="C58" s="3" t="s">
        <v>48</v>
      </c>
      <c r="D58" s="2">
        <v>30</v>
      </c>
      <c r="E58" s="13">
        <v>6</v>
      </c>
      <c r="F58" s="13">
        <v>6</v>
      </c>
      <c r="G58" s="13">
        <v>6</v>
      </c>
      <c r="H58" s="13">
        <v>5</v>
      </c>
      <c r="I58" s="13">
        <v>6</v>
      </c>
      <c r="J58" s="24">
        <v>24</v>
      </c>
      <c r="K58" s="113">
        <f t="shared" si="0"/>
        <v>54</v>
      </c>
      <c r="L58" s="13">
        <f t="shared" si="1"/>
        <v>120</v>
      </c>
      <c r="M58" s="24">
        <v>24</v>
      </c>
    </row>
    <row r="59" spans="1:13" ht="15" customHeight="1">
      <c r="A59" s="120"/>
      <c r="B59" s="13" t="s">
        <v>55</v>
      </c>
      <c r="D59" s="2"/>
      <c r="J59" s="24"/>
      <c r="K59" s="113">
        <f t="shared" si="0"/>
        <v>0</v>
      </c>
      <c r="M59" s="24"/>
    </row>
    <row r="60" spans="1:13" ht="15" customHeight="1">
      <c r="A60" s="121"/>
      <c r="B60" s="30" t="s">
        <v>56</v>
      </c>
      <c r="C60" s="31" t="s">
        <v>48</v>
      </c>
      <c r="D60" s="32">
        <v>50</v>
      </c>
      <c r="E60" s="23">
        <v>10</v>
      </c>
      <c r="F60" s="23">
        <v>10</v>
      </c>
      <c r="G60" s="23">
        <v>10</v>
      </c>
      <c r="H60" s="13">
        <v>10</v>
      </c>
      <c r="I60" s="13">
        <v>10</v>
      </c>
      <c r="J60" s="24">
        <v>30</v>
      </c>
      <c r="K60" s="113">
        <f t="shared" si="0"/>
        <v>80</v>
      </c>
      <c r="L60" s="13">
        <f t="shared" si="1"/>
        <v>150</v>
      </c>
      <c r="M60" s="24">
        <v>30</v>
      </c>
    </row>
    <row r="61" spans="1:13" ht="15" customHeight="1">
      <c r="A61" s="121"/>
      <c r="B61" s="23"/>
      <c r="C61" s="31"/>
      <c r="D61" s="32"/>
      <c r="E61" s="32"/>
      <c r="F61" s="32"/>
      <c r="G61" s="32"/>
      <c r="H61" s="2"/>
      <c r="I61" s="2"/>
      <c r="J61" s="24"/>
      <c r="K61" s="113"/>
      <c r="M61" s="24"/>
    </row>
    <row r="62" spans="1:13" ht="15" customHeight="1">
      <c r="A62" s="120"/>
      <c r="B62" s="21" t="s">
        <v>57</v>
      </c>
      <c r="D62" s="2"/>
      <c r="E62" s="2"/>
      <c r="F62" s="2"/>
      <c r="G62" s="2"/>
      <c r="H62" s="2"/>
      <c r="I62" s="2"/>
      <c r="J62" s="24"/>
      <c r="K62" s="113"/>
      <c r="M62" s="24"/>
    </row>
    <row r="63" spans="1:13" ht="30" customHeight="1">
      <c r="A63" s="120" t="s">
        <v>58</v>
      </c>
      <c r="B63" s="28" t="s">
        <v>59</v>
      </c>
      <c r="C63" s="36" t="s">
        <v>43</v>
      </c>
      <c r="D63" s="37">
        <v>50</v>
      </c>
      <c r="E63" s="37">
        <v>50</v>
      </c>
      <c r="F63" s="37">
        <v>60</v>
      </c>
      <c r="G63" s="37">
        <v>50</v>
      </c>
      <c r="H63" s="37">
        <v>50</v>
      </c>
      <c r="I63" s="37">
        <v>50</v>
      </c>
      <c r="J63" s="24">
        <v>50</v>
      </c>
      <c r="K63" s="113">
        <f t="shared" si="0"/>
        <v>100</v>
      </c>
      <c r="L63" s="13">
        <f t="shared" si="1"/>
        <v>250</v>
      </c>
      <c r="M63" s="24">
        <v>50</v>
      </c>
    </row>
    <row r="64" spans="1:13" ht="15" customHeight="1">
      <c r="A64" s="120"/>
      <c r="B64" s="22" t="s">
        <v>60</v>
      </c>
      <c r="C64" s="3" t="s">
        <v>61</v>
      </c>
      <c r="D64" s="25">
        <v>190</v>
      </c>
      <c r="E64" s="25">
        <v>190</v>
      </c>
      <c r="F64" s="25">
        <v>186</v>
      </c>
      <c r="G64" s="25">
        <v>190</v>
      </c>
      <c r="H64" s="25">
        <v>190</v>
      </c>
      <c r="I64" s="25">
        <v>190</v>
      </c>
      <c r="J64" s="24">
        <v>220</v>
      </c>
      <c r="K64" s="113">
        <f t="shared" si="0"/>
        <v>410</v>
      </c>
      <c r="L64" s="13">
        <f t="shared" si="1"/>
        <v>1100</v>
      </c>
      <c r="M64" s="24">
        <v>220</v>
      </c>
    </row>
    <row r="65" spans="1:13" ht="15" customHeight="1">
      <c r="A65" s="120"/>
      <c r="B65" s="22" t="s">
        <v>62</v>
      </c>
      <c r="C65" s="3" t="s">
        <v>43</v>
      </c>
      <c r="D65" s="25">
        <v>2</v>
      </c>
      <c r="E65" s="25">
        <v>2</v>
      </c>
      <c r="F65" s="25">
        <v>3</v>
      </c>
      <c r="G65" s="25">
        <v>2</v>
      </c>
      <c r="H65" s="25">
        <v>2</v>
      </c>
      <c r="I65" s="25">
        <v>2</v>
      </c>
      <c r="J65" s="24">
        <v>2</v>
      </c>
      <c r="K65" s="113">
        <f t="shared" si="0"/>
        <v>4</v>
      </c>
      <c r="L65" s="13">
        <f t="shared" si="1"/>
        <v>10</v>
      </c>
      <c r="M65" s="24">
        <v>2</v>
      </c>
    </row>
    <row r="66" spans="1:13" ht="15" customHeight="1">
      <c r="A66" s="120" t="s">
        <v>9</v>
      </c>
      <c r="D66" s="2"/>
      <c r="E66" s="2"/>
      <c r="F66" s="2"/>
      <c r="G66" s="2"/>
      <c r="H66" s="2"/>
      <c r="I66" s="2"/>
      <c r="J66" s="15"/>
      <c r="K66" s="113"/>
      <c r="M66" s="15"/>
    </row>
    <row r="67" spans="1:13" ht="15" customHeight="1">
      <c r="A67" s="120"/>
      <c r="B67" s="21" t="s">
        <v>63</v>
      </c>
      <c r="D67" s="2"/>
      <c r="E67" s="2"/>
      <c r="F67" s="2"/>
      <c r="G67" s="2"/>
      <c r="H67" s="2"/>
      <c r="I67" s="2"/>
      <c r="J67" s="15"/>
      <c r="K67" s="113"/>
      <c r="M67" s="15"/>
    </row>
    <row r="68" spans="1:13" ht="15" customHeight="1">
      <c r="A68" s="120"/>
      <c r="B68" s="13" t="s">
        <v>64</v>
      </c>
      <c r="C68" s="3" t="s">
        <v>65</v>
      </c>
      <c r="D68" s="2">
        <v>100</v>
      </c>
      <c r="E68" s="2">
        <v>20</v>
      </c>
      <c r="F68" s="2">
        <v>20</v>
      </c>
      <c r="G68" s="2">
        <v>20</v>
      </c>
      <c r="H68" s="2">
        <v>20</v>
      </c>
      <c r="I68" s="2">
        <v>20</v>
      </c>
      <c r="J68" s="2">
        <v>20</v>
      </c>
      <c r="K68" s="113">
        <f t="shared" si="0"/>
        <v>120</v>
      </c>
      <c r="L68" s="13">
        <f t="shared" si="1"/>
        <v>100</v>
      </c>
      <c r="M68" s="15">
        <v>20</v>
      </c>
    </row>
    <row r="69" spans="1:13" ht="30" customHeight="1">
      <c r="A69" s="120"/>
      <c r="B69" s="36" t="s">
        <v>66</v>
      </c>
      <c r="C69" s="3" t="s">
        <v>65</v>
      </c>
      <c r="D69" s="25">
        <v>3</v>
      </c>
      <c r="E69" s="25">
        <v>3</v>
      </c>
      <c r="F69" s="25">
        <v>3</v>
      </c>
      <c r="G69" s="2">
        <v>3</v>
      </c>
      <c r="H69" s="2">
        <v>3</v>
      </c>
      <c r="I69" s="2">
        <v>3</v>
      </c>
      <c r="J69" s="15">
        <v>3</v>
      </c>
      <c r="K69" s="113"/>
      <c r="L69" s="13">
        <f t="shared" si="1"/>
        <v>15</v>
      </c>
      <c r="M69" s="15">
        <v>3</v>
      </c>
    </row>
    <row r="70" spans="1:13" ht="15" customHeight="1">
      <c r="A70" s="120"/>
      <c r="D70" s="2"/>
      <c r="E70" s="2"/>
      <c r="F70" s="2"/>
      <c r="G70" s="2"/>
      <c r="H70" s="2"/>
      <c r="I70" s="2"/>
      <c r="J70" s="15"/>
      <c r="K70" s="113"/>
      <c r="M70" s="15"/>
    </row>
    <row r="71" spans="1:13" ht="15" customHeight="1">
      <c r="A71" s="119"/>
      <c r="B71" s="21" t="s">
        <v>67</v>
      </c>
      <c r="D71" s="2"/>
      <c r="E71" s="2"/>
      <c r="F71" s="2"/>
      <c r="G71" s="2"/>
      <c r="H71" s="2"/>
      <c r="I71" s="2"/>
      <c r="J71" s="15"/>
      <c r="K71" s="113"/>
      <c r="M71" s="15"/>
    </row>
    <row r="72" spans="1:13" ht="15" customHeight="1">
      <c r="A72" s="120" t="s">
        <v>9</v>
      </c>
      <c r="D72" s="2"/>
      <c r="E72" s="2"/>
      <c r="F72" s="2"/>
      <c r="G72" s="2"/>
      <c r="H72" s="2"/>
      <c r="I72" s="2"/>
      <c r="J72" s="15"/>
      <c r="K72" s="113"/>
      <c r="M72" s="15"/>
    </row>
    <row r="73" spans="1:13" ht="33" customHeight="1">
      <c r="A73" s="120">
        <v>1</v>
      </c>
      <c r="B73" s="38" t="s">
        <v>68</v>
      </c>
      <c r="D73" s="2"/>
      <c r="E73" s="2"/>
      <c r="F73" s="2"/>
      <c r="G73" s="2"/>
      <c r="H73" s="2"/>
      <c r="I73" s="2"/>
      <c r="J73" s="24"/>
      <c r="K73" s="113"/>
      <c r="M73" s="24"/>
    </row>
    <row r="74" spans="1:13" ht="4.5" customHeight="1">
      <c r="A74" s="120"/>
      <c r="D74" s="2"/>
      <c r="E74" s="2"/>
      <c r="F74" s="2"/>
      <c r="G74" s="2"/>
      <c r="H74" s="2"/>
      <c r="I74" s="2"/>
      <c r="J74" s="24"/>
      <c r="K74" s="113">
        <f t="shared" si="0"/>
        <v>0</v>
      </c>
      <c r="L74" s="13">
        <f t="shared" si="1"/>
        <v>0</v>
      </c>
      <c r="M74" s="24"/>
    </row>
    <row r="75" spans="1:13" ht="15" customHeight="1">
      <c r="A75" s="120"/>
      <c r="B75" s="22" t="s">
        <v>69</v>
      </c>
      <c r="C75" s="3" t="s">
        <v>48</v>
      </c>
      <c r="D75" s="2">
        <v>25</v>
      </c>
      <c r="E75" s="2">
        <v>5</v>
      </c>
      <c r="F75" s="2">
        <v>5</v>
      </c>
      <c r="G75" s="2">
        <v>5</v>
      </c>
      <c r="H75" s="2">
        <v>5</v>
      </c>
      <c r="I75" s="2">
        <v>5</v>
      </c>
      <c r="J75" s="2">
        <v>5</v>
      </c>
      <c r="K75" s="113">
        <f t="shared" si="0"/>
        <v>30</v>
      </c>
      <c r="L75" s="13">
        <f t="shared" si="1"/>
        <v>25</v>
      </c>
      <c r="M75" s="2">
        <v>5</v>
      </c>
    </row>
    <row r="76" spans="1:13" ht="15" customHeight="1">
      <c r="A76" s="120"/>
      <c r="B76" s="22" t="s">
        <v>70</v>
      </c>
      <c r="C76" s="3" t="s">
        <v>48</v>
      </c>
      <c r="D76" s="2">
        <v>60</v>
      </c>
      <c r="E76" s="2">
        <v>12</v>
      </c>
      <c r="F76" s="2">
        <v>12</v>
      </c>
      <c r="G76" s="2">
        <v>12</v>
      </c>
      <c r="H76" s="2">
        <v>12</v>
      </c>
      <c r="I76" s="2">
        <v>12</v>
      </c>
      <c r="J76" s="2">
        <v>12</v>
      </c>
      <c r="K76" s="113">
        <f t="shared" si="0"/>
        <v>72</v>
      </c>
      <c r="L76" s="13">
        <f t="shared" si="1"/>
        <v>60</v>
      </c>
      <c r="M76" s="2">
        <v>12</v>
      </c>
    </row>
    <row r="77" spans="1:13" ht="15" customHeight="1">
      <c r="A77" s="120"/>
      <c r="B77" s="22" t="s">
        <v>71</v>
      </c>
      <c r="C77" s="3" t="s">
        <v>48</v>
      </c>
      <c r="D77" s="2">
        <v>250</v>
      </c>
      <c r="E77" s="2">
        <v>50</v>
      </c>
      <c r="F77" s="2">
        <v>50</v>
      </c>
      <c r="G77" s="2">
        <v>50</v>
      </c>
      <c r="H77" s="2">
        <v>50</v>
      </c>
      <c r="I77" s="2">
        <v>50</v>
      </c>
      <c r="J77" s="2">
        <v>50</v>
      </c>
      <c r="K77" s="113">
        <f t="shared" si="0"/>
        <v>300</v>
      </c>
      <c r="L77" s="13">
        <f t="shared" si="1"/>
        <v>250</v>
      </c>
      <c r="M77" s="2">
        <v>50</v>
      </c>
    </row>
    <row r="78" spans="1:13" ht="15" customHeight="1">
      <c r="A78" s="120"/>
      <c r="B78" s="22" t="s">
        <v>72</v>
      </c>
      <c r="C78" s="3" t="s">
        <v>48</v>
      </c>
      <c r="D78" s="2">
        <v>25</v>
      </c>
      <c r="E78" s="2">
        <v>5</v>
      </c>
      <c r="F78" s="2">
        <v>5</v>
      </c>
      <c r="G78" s="2">
        <v>5</v>
      </c>
      <c r="H78" s="2">
        <v>5</v>
      </c>
      <c r="I78" s="2">
        <v>5</v>
      </c>
      <c r="J78" s="2">
        <v>5</v>
      </c>
      <c r="K78" s="113">
        <f t="shared" si="0"/>
        <v>30</v>
      </c>
      <c r="L78" s="13">
        <f t="shared" si="1"/>
        <v>25</v>
      </c>
      <c r="M78" s="2">
        <v>5</v>
      </c>
    </row>
    <row r="79" spans="1:13" ht="15" customHeight="1">
      <c r="A79" s="120"/>
      <c r="B79" s="22" t="s">
        <v>73</v>
      </c>
      <c r="C79" s="3" t="s">
        <v>48</v>
      </c>
      <c r="D79" s="2">
        <v>6</v>
      </c>
      <c r="E79" s="2">
        <v>1</v>
      </c>
      <c r="F79" s="2">
        <v>1</v>
      </c>
      <c r="G79" s="2">
        <v>1</v>
      </c>
      <c r="H79" s="2">
        <v>1</v>
      </c>
      <c r="I79" s="2">
        <v>1</v>
      </c>
      <c r="J79" s="2">
        <v>1</v>
      </c>
      <c r="K79" s="113">
        <f t="shared" si="0"/>
        <v>7</v>
      </c>
      <c r="L79" s="13">
        <f t="shared" si="1"/>
        <v>5</v>
      </c>
      <c r="M79" s="2">
        <v>1</v>
      </c>
    </row>
    <row r="80" spans="1:13" ht="15" customHeight="1">
      <c r="A80" s="120"/>
      <c r="B80" s="22" t="s">
        <v>74</v>
      </c>
      <c r="C80" s="3" t="s">
        <v>48</v>
      </c>
      <c r="D80" s="2">
        <v>500</v>
      </c>
      <c r="E80" s="2">
        <v>100</v>
      </c>
      <c r="F80" s="2">
        <v>100</v>
      </c>
      <c r="G80" s="2">
        <v>100</v>
      </c>
      <c r="H80" s="2">
        <v>100</v>
      </c>
      <c r="I80" s="2">
        <v>100</v>
      </c>
      <c r="J80" s="2">
        <v>100</v>
      </c>
      <c r="K80" s="113">
        <f t="shared" si="0"/>
        <v>600</v>
      </c>
      <c r="L80" s="13">
        <f t="shared" si="1"/>
        <v>500</v>
      </c>
      <c r="M80" s="2">
        <v>100</v>
      </c>
    </row>
    <row r="81" spans="1:13" ht="15" customHeight="1">
      <c r="A81" s="120"/>
      <c r="D81" s="13"/>
      <c r="E81" s="13"/>
      <c r="F81" s="2"/>
      <c r="G81" s="2"/>
      <c r="H81" s="2"/>
      <c r="I81" s="2"/>
      <c r="J81" s="24"/>
      <c r="K81" s="113"/>
      <c r="M81" s="24"/>
    </row>
    <row r="82" spans="1:13" ht="30" customHeight="1">
      <c r="A82" s="120">
        <v>2</v>
      </c>
      <c r="B82" s="34" t="s">
        <v>381</v>
      </c>
      <c r="D82" s="2"/>
      <c r="E82" s="2"/>
      <c r="F82" s="2"/>
      <c r="G82" s="2"/>
      <c r="H82" s="2"/>
      <c r="I82" s="2"/>
      <c r="J82" s="24"/>
      <c r="K82" s="113"/>
      <c r="M82" s="24"/>
    </row>
    <row r="83" spans="1:13" ht="6.75" customHeight="1">
      <c r="A83" s="120"/>
      <c r="D83" s="2"/>
      <c r="E83" s="2"/>
      <c r="F83" s="2"/>
      <c r="G83" s="2"/>
      <c r="H83" s="2"/>
      <c r="I83" s="2"/>
      <c r="J83" s="24"/>
      <c r="K83" s="113"/>
      <c r="M83" s="24"/>
    </row>
    <row r="84" spans="1:13" ht="15" customHeight="1">
      <c r="A84" s="120"/>
      <c r="B84" s="22" t="s">
        <v>75</v>
      </c>
      <c r="C84" s="3" t="s">
        <v>48</v>
      </c>
      <c r="D84" s="2">
        <v>104000</v>
      </c>
      <c r="E84" s="2">
        <v>20800</v>
      </c>
      <c r="F84" s="2">
        <v>20800</v>
      </c>
      <c r="G84" s="2">
        <v>20800</v>
      </c>
      <c r="H84" s="2">
        <v>20800</v>
      </c>
      <c r="I84" s="2">
        <v>20800</v>
      </c>
      <c r="J84" s="2">
        <v>20800</v>
      </c>
      <c r="K84" s="113">
        <f aca="true" t="shared" si="2" ref="K84:K114">SUM(J84+D84)</f>
        <v>124800</v>
      </c>
      <c r="L84" s="13">
        <f aca="true" t="shared" si="3" ref="L84:L114">SUM(M84*5)</f>
        <v>104000</v>
      </c>
      <c r="M84" s="2">
        <v>20800</v>
      </c>
    </row>
    <row r="85" spans="1:13" ht="15" customHeight="1">
      <c r="A85" s="120"/>
      <c r="B85" s="22" t="s">
        <v>76</v>
      </c>
      <c r="C85" s="3" t="s">
        <v>48</v>
      </c>
      <c r="D85" s="2">
        <v>338400</v>
      </c>
      <c r="E85" s="2">
        <v>67680</v>
      </c>
      <c r="F85" s="2">
        <v>67680</v>
      </c>
      <c r="G85" s="2">
        <v>67680</v>
      </c>
      <c r="H85" s="2">
        <v>67680</v>
      </c>
      <c r="I85" s="2">
        <v>67680</v>
      </c>
      <c r="J85" s="2">
        <v>67680</v>
      </c>
      <c r="K85" s="113">
        <f t="shared" si="2"/>
        <v>406080</v>
      </c>
      <c r="L85" s="13">
        <f t="shared" si="3"/>
        <v>338400</v>
      </c>
      <c r="M85" s="2">
        <v>67680</v>
      </c>
    </row>
    <row r="86" spans="1:13" ht="15" customHeight="1">
      <c r="A86" s="120"/>
      <c r="B86" s="22" t="s">
        <v>77</v>
      </c>
      <c r="C86" s="3" t="s">
        <v>78</v>
      </c>
      <c r="D86" s="39">
        <v>98.32</v>
      </c>
      <c r="E86" s="39" t="s">
        <v>79</v>
      </c>
      <c r="F86" s="39" t="s">
        <v>79</v>
      </c>
      <c r="G86" s="39" t="s">
        <v>79</v>
      </c>
      <c r="H86" s="39" t="s">
        <v>79</v>
      </c>
      <c r="I86" s="39" t="s">
        <v>79</v>
      </c>
      <c r="J86" s="39" t="s">
        <v>79</v>
      </c>
      <c r="K86" s="39" t="s">
        <v>79</v>
      </c>
      <c r="L86" s="15" t="s">
        <v>390</v>
      </c>
      <c r="M86" s="39" t="s">
        <v>79</v>
      </c>
    </row>
    <row r="87" spans="1:13" ht="15" customHeight="1">
      <c r="A87" s="121"/>
      <c r="B87" s="30" t="s">
        <v>80</v>
      </c>
      <c r="C87" s="3" t="s">
        <v>48</v>
      </c>
      <c r="D87" s="32">
        <v>75</v>
      </c>
      <c r="E87" s="32">
        <v>15</v>
      </c>
      <c r="F87" s="32">
        <v>15</v>
      </c>
      <c r="G87" s="32">
        <v>15</v>
      </c>
      <c r="H87" s="2">
        <v>15</v>
      </c>
      <c r="I87" s="2">
        <v>15</v>
      </c>
      <c r="J87" s="2">
        <v>15</v>
      </c>
      <c r="K87" s="113">
        <f t="shared" si="2"/>
        <v>90</v>
      </c>
      <c r="L87" s="13">
        <f t="shared" si="3"/>
        <v>75</v>
      </c>
      <c r="M87" s="2">
        <v>15</v>
      </c>
    </row>
    <row r="88" spans="1:13" ht="15" customHeight="1">
      <c r="A88" s="121"/>
      <c r="B88" s="30" t="s">
        <v>81</v>
      </c>
      <c r="C88" s="3" t="s">
        <v>48</v>
      </c>
      <c r="D88" s="32">
        <v>5000</v>
      </c>
      <c r="E88" s="32">
        <v>1000</v>
      </c>
      <c r="F88" s="32">
        <v>1000</v>
      </c>
      <c r="G88" s="32">
        <v>1000</v>
      </c>
      <c r="H88" s="32">
        <v>1000</v>
      </c>
      <c r="I88" s="32">
        <v>1000</v>
      </c>
      <c r="J88" s="32">
        <v>1000</v>
      </c>
      <c r="K88" s="113">
        <f t="shared" si="2"/>
        <v>6000</v>
      </c>
      <c r="L88" s="13">
        <f t="shared" si="3"/>
        <v>5000</v>
      </c>
      <c r="M88" s="32">
        <v>1000</v>
      </c>
    </row>
    <row r="89" spans="1:13" s="23" customFormat="1" ht="15" customHeight="1">
      <c r="A89" s="121"/>
      <c r="B89" s="30" t="s">
        <v>82</v>
      </c>
      <c r="C89" s="3" t="s">
        <v>48</v>
      </c>
      <c r="D89" s="32">
        <v>20</v>
      </c>
      <c r="E89" s="32">
        <v>4</v>
      </c>
      <c r="F89" s="32">
        <v>4</v>
      </c>
      <c r="G89" s="32">
        <v>4</v>
      </c>
      <c r="H89" s="32">
        <v>4</v>
      </c>
      <c r="I89" s="32">
        <v>4</v>
      </c>
      <c r="J89" s="32">
        <v>4</v>
      </c>
      <c r="K89" s="113">
        <f t="shared" si="2"/>
        <v>24</v>
      </c>
      <c r="L89" s="13">
        <f t="shared" si="3"/>
        <v>20</v>
      </c>
      <c r="M89" s="32">
        <v>4</v>
      </c>
    </row>
    <row r="90" spans="1:13" ht="9.75" customHeight="1">
      <c r="A90" s="120"/>
      <c r="D90" s="32"/>
      <c r="E90" s="2"/>
      <c r="F90" s="2"/>
      <c r="G90" s="2"/>
      <c r="H90" s="2"/>
      <c r="I90" s="2"/>
      <c r="J90" s="24"/>
      <c r="K90" s="113"/>
      <c r="M90" s="24"/>
    </row>
    <row r="91" spans="1:13" s="43" customFormat="1" ht="42.75">
      <c r="A91" s="120">
        <v>3</v>
      </c>
      <c r="B91" s="34" t="s">
        <v>382</v>
      </c>
      <c r="C91" s="20"/>
      <c r="D91" s="40"/>
      <c r="E91" s="41"/>
      <c r="F91" s="41"/>
      <c r="G91" s="41"/>
      <c r="H91" s="41"/>
      <c r="I91" s="41"/>
      <c r="J91" s="42"/>
      <c r="K91" s="113"/>
      <c r="L91" s="13"/>
      <c r="M91" s="42"/>
    </row>
    <row r="92" spans="1:13" ht="15" customHeight="1">
      <c r="A92" s="120"/>
      <c r="B92" s="22" t="s">
        <v>83</v>
      </c>
      <c r="C92" s="3" t="s">
        <v>48</v>
      </c>
      <c r="D92" s="2">
        <v>64000</v>
      </c>
      <c r="E92" s="2">
        <v>12800</v>
      </c>
      <c r="F92" s="2">
        <v>12800</v>
      </c>
      <c r="G92" s="2">
        <v>12800</v>
      </c>
      <c r="H92" s="2">
        <v>12800</v>
      </c>
      <c r="I92" s="2">
        <v>12800</v>
      </c>
      <c r="J92" s="2">
        <v>12800</v>
      </c>
      <c r="K92" s="113">
        <f t="shared" si="2"/>
        <v>76800</v>
      </c>
      <c r="L92" s="13">
        <f t="shared" si="3"/>
        <v>64000</v>
      </c>
      <c r="M92" s="2">
        <v>12800</v>
      </c>
    </row>
    <row r="93" spans="1:13" ht="15" customHeight="1">
      <c r="A93" s="120"/>
      <c r="B93" s="22" t="s">
        <v>84</v>
      </c>
      <c r="C93" s="3" t="s">
        <v>48</v>
      </c>
      <c r="D93" s="2">
        <v>5620</v>
      </c>
      <c r="E93" s="2">
        <v>1125</v>
      </c>
      <c r="F93" s="2">
        <v>1125</v>
      </c>
      <c r="G93" s="2">
        <v>1125</v>
      </c>
      <c r="H93" s="2">
        <v>1125</v>
      </c>
      <c r="I93" s="2">
        <v>1125</v>
      </c>
      <c r="J93" s="2">
        <v>1125</v>
      </c>
      <c r="K93" s="113">
        <f t="shared" si="2"/>
        <v>6745</v>
      </c>
      <c r="L93" s="13">
        <f t="shared" si="3"/>
        <v>5625</v>
      </c>
      <c r="M93" s="2">
        <v>1125</v>
      </c>
    </row>
    <row r="94" spans="1:13" ht="15" customHeight="1">
      <c r="A94" s="120"/>
      <c r="B94" s="22" t="s">
        <v>85</v>
      </c>
      <c r="C94" s="3" t="s">
        <v>48</v>
      </c>
      <c r="D94" s="2">
        <v>35</v>
      </c>
      <c r="E94" s="2">
        <v>7</v>
      </c>
      <c r="F94" s="2">
        <v>7</v>
      </c>
      <c r="G94" s="2">
        <v>7</v>
      </c>
      <c r="H94" s="2">
        <v>7</v>
      </c>
      <c r="I94" s="2">
        <v>7</v>
      </c>
      <c r="J94" s="2">
        <v>7</v>
      </c>
      <c r="K94" s="113">
        <f t="shared" si="2"/>
        <v>42</v>
      </c>
      <c r="L94" s="13">
        <f t="shared" si="3"/>
        <v>35</v>
      </c>
      <c r="M94" s="2">
        <v>7</v>
      </c>
    </row>
    <row r="95" spans="1:13" ht="15" customHeight="1">
      <c r="A95" s="120"/>
      <c r="B95" s="22" t="s">
        <v>86</v>
      </c>
      <c r="C95" s="3" t="s">
        <v>48</v>
      </c>
      <c r="D95" s="2">
        <v>500</v>
      </c>
      <c r="E95" s="2">
        <v>100</v>
      </c>
      <c r="F95" s="2">
        <v>100</v>
      </c>
      <c r="G95" s="2">
        <v>100</v>
      </c>
      <c r="H95" s="2">
        <v>100</v>
      </c>
      <c r="I95" s="2">
        <v>100</v>
      </c>
      <c r="J95" s="2">
        <v>100</v>
      </c>
      <c r="K95" s="113">
        <f t="shared" si="2"/>
        <v>600</v>
      </c>
      <c r="L95" s="13">
        <f t="shared" si="3"/>
        <v>500</v>
      </c>
      <c r="M95" s="2">
        <v>100</v>
      </c>
    </row>
    <row r="96" spans="1:13" ht="15" customHeight="1">
      <c r="A96" s="120"/>
      <c r="B96" s="22" t="s">
        <v>87</v>
      </c>
      <c r="C96" s="3" t="s">
        <v>48</v>
      </c>
      <c r="D96" s="2">
        <v>450</v>
      </c>
      <c r="E96" s="2">
        <v>50</v>
      </c>
      <c r="F96" s="2">
        <v>50</v>
      </c>
      <c r="G96" s="2">
        <v>50</v>
      </c>
      <c r="H96" s="2">
        <v>50</v>
      </c>
      <c r="I96" s="2">
        <v>50</v>
      </c>
      <c r="J96" s="2">
        <v>50</v>
      </c>
      <c r="K96" s="113">
        <f t="shared" si="2"/>
        <v>500</v>
      </c>
      <c r="L96" s="13">
        <f t="shared" si="3"/>
        <v>250</v>
      </c>
      <c r="M96" s="2">
        <v>50</v>
      </c>
    </row>
    <row r="97" spans="1:13" ht="15" customHeight="1">
      <c r="A97" s="120"/>
      <c r="D97" s="2"/>
      <c r="E97" s="2"/>
      <c r="F97" s="2"/>
      <c r="G97" s="2"/>
      <c r="H97" s="2"/>
      <c r="I97" s="2"/>
      <c r="J97" s="24"/>
      <c r="K97" s="113"/>
      <c r="M97" s="24"/>
    </row>
    <row r="98" spans="1:13" ht="34.5" customHeight="1">
      <c r="A98" s="120">
        <v>4</v>
      </c>
      <c r="B98" s="38" t="s">
        <v>88</v>
      </c>
      <c r="D98" s="2"/>
      <c r="E98" s="2"/>
      <c r="F98" s="2"/>
      <c r="G98" s="2"/>
      <c r="H98" s="2"/>
      <c r="I98" s="2"/>
      <c r="J98" s="24"/>
      <c r="K98" s="113"/>
      <c r="M98" s="24"/>
    </row>
    <row r="99" spans="1:13" ht="15" customHeight="1">
      <c r="A99" s="120"/>
      <c r="B99" s="22" t="s">
        <v>89</v>
      </c>
      <c r="C99" s="3" t="s">
        <v>48</v>
      </c>
      <c r="D99" s="2">
        <v>900</v>
      </c>
      <c r="E99" s="2">
        <v>180</v>
      </c>
      <c r="F99" s="2">
        <v>192</v>
      </c>
      <c r="G99" s="2">
        <v>180</v>
      </c>
      <c r="H99" s="2">
        <v>260</v>
      </c>
      <c r="I99" s="2">
        <v>180</v>
      </c>
      <c r="J99" s="2">
        <v>180</v>
      </c>
      <c r="K99" s="113">
        <f t="shared" si="2"/>
        <v>1080</v>
      </c>
      <c r="L99" s="13">
        <f t="shared" si="3"/>
        <v>900</v>
      </c>
      <c r="M99" s="2">
        <v>180</v>
      </c>
    </row>
    <row r="100" spans="1:13" ht="15" customHeight="1">
      <c r="A100" s="120"/>
      <c r="D100" s="2"/>
      <c r="E100" s="2"/>
      <c r="F100" s="2"/>
      <c r="G100" s="2"/>
      <c r="H100" s="2"/>
      <c r="I100" s="2"/>
      <c r="J100" s="2"/>
      <c r="K100" s="113"/>
      <c r="M100" s="2"/>
    </row>
    <row r="101" spans="1:13" ht="15" customHeight="1">
      <c r="A101" s="123">
        <v>5</v>
      </c>
      <c r="B101" s="13" t="s">
        <v>90</v>
      </c>
      <c r="D101" s="2"/>
      <c r="E101" s="2"/>
      <c r="F101" s="2"/>
      <c r="G101" s="2"/>
      <c r="H101" s="2"/>
      <c r="I101" s="2"/>
      <c r="J101" s="2"/>
      <c r="K101" s="113"/>
      <c r="M101" s="2"/>
    </row>
    <row r="102" spans="1:13" ht="15" customHeight="1">
      <c r="A102" s="121"/>
      <c r="B102" s="30" t="s">
        <v>91</v>
      </c>
      <c r="C102" s="31" t="s">
        <v>48</v>
      </c>
      <c r="D102" s="32">
        <v>900</v>
      </c>
      <c r="E102" s="32">
        <v>180</v>
      </c>
      <c r="F102" s="32">
        <v>264</v>
      </c>
      <c r="G102" s="32">
        <v>180</v>
      </c>
      <c r="H102" s="2">
        <v>264</v>
      </c>
      <c r="I102" s="2">
        <v>264</v>
      </c>
      <c r="J102" s="2">
        <v>264</v>
      </c>
      <c r="K102" s="113">
        <f t="shared" si="2"/>
        <v>1164</v>
      </c>
      <c r="L102" s="13">
        <f t="shared" si="3"/>
        <v>1320</v>
      </c>
      <c r="M102" s="2">
        <v>264</v>
      </c>
    </row>
    <row r="103" spans="1:13" ht="15" customHeight="1">
      <c r="A103" s="121"/>
      <c r="B103" s="30" t="s">
        <v>92</v>
      </c>
      <c r="C103" s="31" t="s">
        <v>48</v>
      </c>
      <c r="D103" s="32">
        <v>200</v>
      </c>
      <c r="E103" s="32">
        <v>40</v>
      </c>
      <c r="F103" s="32">
        <v>40</v>
      </c>
      <c r="G103" s="32">
        <v>40</v>
      </c>
      <c r="H103" s="2">
        <v>40</v>
      </c>
      <c r="I103" s="2">
        <v>40</v>
      </c>
      <c r="J103" s="2">
        <v>40</v>
      </c>
      <c r="K103" s="113">
        <f t="shared" si="2"/>
        <v>240</v>
      </c>
      <c r="L103" s="13">
        <f t="shared" si="3"/>
        <v>200</v>
      </c>
      <c r="M103" s="2">
        <v>40</v>
      </c>
    </row>
    <row r="104" spans="1:13" ht="15" customHeight="1">
      <c r="A104" s="120"/>
      <c r="D104" s="32"/>
      <c r="E104" s="2"/>
      <c r="F104" s="2"/>
      <c r="G104" s="2"/>
      <c r="H104" s="2"/>
      <c r="I104" s="2"/>
      <c r="J104" s="2"/>
      <c r="K104" s="113"/>
      <c r="M104" s="2"/>
    </row>
    <row r="105" spans="1:13" ht="15" customHeight="1">
      <c r="A105" s="120">
        <v>6</v>
      </c>
      <c r="B105" s="13" t="s">
        <v>93</v>
      </c>
      <c r="D105" s="32"/>
      <c r="E105" s="2"/>
      <c r="F105" s="2"/>
      <c r="G105" s="2"/>
      <c r="H105" s="2"/>
      <c r="I105" s="2"/>
      <c r="J105" s="2"/>
      <c r="K105" s="113"/>
      <c r="M105" s="2"/>
    </row>
    <row r="106" spans="1:13" ht="15" customHeight="1">
      <c r="A106" s="120"/>
      <c r="B106" s="22" t="s">
        <v>94</v>
      </c>
      <c r="C106" s="31" t="s">
        <v>48</v>
      </c>
      <c r="D106" s="2">
        <v>13200</v>
      </c>
      <c r="E106" s="2">
        <v>2640</v>
      </c>
      <c r="F106" s="2">
        <v>2640</v>
      </c>
      <c r="G106" s="2">
        <v>2640</v>
      </c>
      <c r="H106" s="2">
        <v>2640</v>
      </c>
      <c r="I106" s="2">
        <v>2640</v>
      </c>
      <c r="J106" s="2">
        <v>2640</v>
      </c>
      <c r="K106" s="113">
        <f t="shared" si="2"/>
        <v>15840</v>
      </c>
      <c r="L106" s="13">
        <f t="shared" si="3"/>
        <v>13200</v>
      </c>
      <c r="M106" s="2">
        <v>2640</v>
      </c>
    </row>
    <row r="107" spans="1:13" ht="15" customHeight="1">
      <c r="A107" s="121"/>
      <c r="B107" s="30" t="s">
        <v>95</v>
      </c>
      <c r="C107" s="31" t="s">
        <v>48</v>
      </c>
      <c r="D107" s="32">
        <v>19000</v>
      </c>
      <c r="E107" s="32">
        <v>3800</v>
      </c>
      <c r="F107" s="32">
        <v>3800</v>
      </c>
      <c r="G107" s="32">
        <v>3800</v>
      </c>
      <c r="H107" s="32">
        <v>3800</v>
      </c>
      <c r="I107" s="32">
        <v>3800</v>
      </c>
      <c r="J107" s="32">
        <v>3800</v>
      </c>
      <c r="K107" s="113">
        <f t="shared" si="2"/>
        <v>22800</v>
      </c>
      <c r="L107" s="13">
        <f t="shared" si="3"/>
        <v>19000</v>
      </c>
      <c r="M107" s="32">
        <v>3800</v>
      </c>
    </row>
    <row r="108" spans="1:13" ht="15" customHeight="1">
      <c r="A108" s="121"/>
      <c r="B108" s="30" t="s">
        <v>96</v>
      </c>
      <c r="C108" s="31" t="s">
        <v>48</v>
      </c>
      <c r="D108" s="32">
        <v>840</v>
      </c>
      <c r="E108" s="32">
        <v>160</v>
      </c>
      <c r="F108" s="32">
        <v>160</v>
      </c>
      <c r="G108" s="32">
        <v>160</v>
      </c>
      <c r="H108" s="32">
        <v>160</v>
      </c>
      <c r="I108" s="32">
        <v>160</v>
      </c>
      <c r="J108" s="32">
        <v>160</v>
      </c>
      <c r="K108" s="113">
        <f t="shared" si="2"/>
        <v>1000</v>
      </c>
      <c r="L108" s="13">
        <f t="shared" si="3"/>
        <v>800</v>
      </c>
      <c r="M108" s="32">
        <v>160</v>
      </c>
    </row>
    <row r="109" spans="1:13" ht="15" customHeight="1">
      <c r="A109" s="121"/>
      <c r="B109" s="30" t="s">
        <v>97</v>
      </c>
      <c r="C109" s="31" t="s">
        <v>48</v>
      </c>
      <c r="D109" s="32">
        <v>8000</v>
      </c>
      <c r="E109" s="32">
        <v>1600</v>
      </c>
      <c r="F109" s="32">
        <v>1600</v>
      </c>
      <c r="G109" s="32">
        <v>1600</v>
      </c>
      <c r="H109" s="32">
        <v>1600</v>
      </c>
      <c r="I109" s="32">
        <v>1600</v>
      </c>
      <c r="J109" s="32">
        <v>1600</v>
      </c>
      <c r="K109" s="113">
        <f t="shared" si="2"/>
        <v>9600</v>
      </c>
      <c r="L109" s="13">
        <f t="shared" si="3"/>
        <v>8000</v>
      </c>
      <c r="M109" s="32">
        <v>1600</v>
      </c>
    </row>
    <row r="110" spans="1:13" ht="15" customHeight="1">
      <c r="A110" s="121"/>
      <c r="B110" s="30" t="s">
        <v>98</v>
      </c>
      <c r="C110" s="31" t="s">
        <v>48</v>
      </c>
      <c r="D110" s="32">
        <v>20</v>
      </c>
      <c r="E110" s="44" t="s">
        <v>17</v>
      </c>
      <c r="F110" s="44" t="s">
        <v>17</v>
      </c>
      <c r="G110" s="44" t="s">
        <v>17</v>
      </c>
      <c r="H110" s="44" t="s">
        <v>17</v>
      </c>
      <c r="I110" s="44" t="s">
        <v>17</v>
      </c>
      <c r="J110" s="44" t="s">
        <v>17</v>
      </c>
      <c r="K110" s="44" t="s">
        <v>17</v>
      </c>
      <c r="L110" s="44" t="s">
        <v>17</v>
      </c>
      <c r="M110" s="44" t="s">
        <v>17</v>
      </c>
    </row>
    <row r="111" spans="1:13" ht="15" customHeight="1">
      <c r="A111" s="121"/>
      <c r="B111" s="30" t="s">
        <v>99</v>
      </c>
      <c r="C111" s="31" t="s">
        <v>48</v>
      </c>
      <c r="D111" s="32">
        <v>25</v>
      </c>
      <c r="E111" s="44" t="s">
        <v>17</v>
      </c>
      <c r="F111" s="44" t="s">
        <v>17</v>
      </c>
      <c r="G111" s="44" t="s">
        <v>17</v>
      </c>
      <c r="H111" s="44" t="s">
        <v>17</v>
      </c>
      <c r="I111" s="44" t="s">
        <v>17</v>
      </c>
      <c r="J111" s="44" t="s">
        <v>17</v>
      </c>
      <c r="K111" s="44" t="s">
        <v>17</v>
      </c>
      <c r="L111" s="44" t="s">
        <v>17</v>
      </c>
      <c r="M111" s="44" t="s">
        <v>17</v>
      </c>
    </row>
    <row r="112" spans="1:13" ht="15" customHeight="1">
      <c r="A112" s="120"/>
      <c r="D112" s="2"/>
      <c r="E112" s="2"/>
      <c r="F112" s="2"/>
      <c r="G112" s="2"/>
      <c r="H112" s="2"/>
      <c r="I112" s="2"/>
      <c r="J112" s="2"/>
      <c r="K112" s="113"/>
      <c r="M112" s="24"/>
    </row>
    <row r="113" spans="1:13" ht="15" customHeight="1">
      <c r="A113" s="123">
        <v>7</v>
      </c>
      <c r="B113" s="13" t="s">
        <v>100</v>
      </c>
      <c r="D113" s="2"/>
      <c r="E113" s="2"/>
      <c r="F113" s="2"/>
      <c r="G113" s="2"/>
      <c r="H113" s="2"/>
      <c r="I113" s="2"/>
      <c r="J113" s="2"/>
      <c r="K113" s="113"/>
      <c r="M113" s="24"/>
    </row>
    <row r="114" spans="1:13" ht="15" customHeight="1">
      <c r="A114" s="120"/>
      <c r="B114" s="22" t="s">
        <v>101</v>
      </c>
      <c r="C114" s="3" t="s">
        <v>48</v>
      </c>
      <c r="D114" s="2">
        <v>45</v>
      </c>
      <c r="E114" s="2">
        <v>9</v>
      </c>
      <c r="F114" s="2">
        <v>9</v>
      </c>
      <c r="G114" s="2">
        <v>9</v>
      </c>
      <c r="H114" s="2">
        <v>9</v>
      </c>
      <c r="I114" s="2">
        <v>9</v>
      </c>
      <c r="J114" s="2">
        <v>9</v>
      </c>
      <c r="K114" s="113">
        <f t="shared" si="2"/>
        <v>54</v>
      </c>
      <c r="L114" s="13">
        <f t="shared" si="3"/>
        <v>45</v>
      </c>
      <c r="M114" s="2">
        <v>9</v>
      </c>
    </row>
    <row r="115" spans="1:10" ht="15" customHeight="1">
      <c r="A115" s="120"/>
      <c r="D115" s="2"/>
      <c r="E115" s="2"/>
      <c r="F115" s="2"/>
      <c r="G115" s="2"/>
      <c r="H115" s="2"/>
      <c r="I115" s="2"/>
      <c r="J115" s="24"/>
    </row>
    <row r="116" spans="1:10" ht="15" customHeight="1">
      <c r="A116" s="119"/>
      <c r="B116" s="21" t="s">
        <v>102</v>
      </c>
      <c r="D116" s="2"/>
      <c r="E116" s="2"/>
      <c r="F116" s="2"/>
      <c r="G116" s="2"/>
      <c r="H116" s="2"/>
      <c r="I116" s="2"/>
      <c r="J116" s="15"/>
    </row>
    <row r="117" spans="1:10" ht="9.75" customHeight="1">
      <c r="A117" s="120" t="s">
        <v>9</v>
      </c>
      <c r="D117" s="2"/>
      <c r="E117" s="2"/>
      <c r="F117" s="2"/>
      <c r="G117" s="2"/>
      <c r="H117" s="2"/>
      <c r="I117" s="2"/>
      <c r="J117" s="15"/>
    </row>
    <row r="118" spans="1:13" ht="15" customHeight="1">
      <c r="A118" s="123" t="s">
        <v>7</v>
      </c>
      <c r="B118" s="149" t="s">
        <v>103</v>
      </c>
      <c r="C118" s="148" t="s">
        <v>104</v>
      </c>
      <c r="D118" s="2" t="s">
        <v>320</v>
      </c>
      <c r="E118" s="2" t="s">
        <v>105</v>
      </c>
      <c r="F118" s="2" t="s">
        <v>105</v>
      </c>
      <c r="G118" s="2" t="s">
        <v>321</v>
      </c>
      <c r="H118" s="2" t="s">
        <v>321</v>
      </c>
      <c r="I118" s="2" t="s">
        <v>321</v>
      </c>
      <c r="J118" s="2" t="s">
        <v>321</v>
      </c>
      <c r="K118" s="2" t="s">
        <v>321</v>
      </c>
      <c r="L118" s="2" t="s">
        <v>320</v>
      </c>
      <c r="M118" s="2" t="s">
        <v>321</v>
      </c>
    </row>
    <row r="119" spans="1:13" ht="15" customHeight="1">
      <c r="A119" s="120"/>
      <c r="B119" s="149"/>
      <c r="C119" s="148"/>
      <c r="D119" s="2" t="s">
        <v>106</v>
      </c>
      <c r="E119" s="2" t="s">
        <v>107</v>
      </c>
      <c r="F119" s="2" t="s">
        <v>107</v>
      </c>
      <c r="G119" s="2" t="s">
        <v>108</v>
      </c>
      <c r="H119" s="2" t="s">
        <v>108</v>
      </c>
      <c r="I119" s="2" t="s">
        <v>108</v>
      </c>
      <c r="J119" s="24" t="s">
        <v>109</v>
      </c>
      <c r="K119" s="24" t="s">
        <v>109</v>
      </c>
      <c r="L119" s="2" t="s">
        <v>383</v>
      </c>
      <c r="M119" s="2" t="s">
        <v>108</v>
      </c>
    </row>
    <row r="120" spans="1:13" ht="15" customHeight="1">
      <c r="A120" s="120"/>
      <c r="D120" s="4" t="s">
        <v>322</v>
      </c>
      <c r="E120" s="2" t="s">
        <v>110</v>
      </c>
      <c r="F120" s="2" t="s">
        <v>110</v>
      </c>
      <c r="G120" s="4" t="s">
        <v>322</v>
      </c>
      <c r="H120" s="4" t="s">
        <v>322</v>
      </c>
      <c r="I120" s="4" t="s">
        <v>322</v>
      </c>
      <c r="J120" s="4" t="s">
        <v>322</v>
      </c>
      <c r="K120" s="4" t="s">
        <v>322</v>
      </c>
      <c r="L120" s="4" t="s">
        <v>322</v>
      </c>
      <c r="M120" s="4" t="s">
        <v>322</v>
      </c>
    </row>
    <row r="121" spans="1:13" ht="15" customHeight="1">
      <c r="A121" s="123"/>
      <c r="D121" s="4" t="s">
        <v>111</v>
      </c>
      <c r="E121" s="2" t="s">
        <v>111</v>
      </c>
      <c r="F121" s="2" t="s">
        <v>111</v>
      </c>
      <c r="G121" s="4" t="s">
        <v>111</v>
      </c>
      <c r="H121" s="4" t="s">
        <v>111</v>
      </c>
      <c r="I121" s="4" t="s">
        <v>111</v>
      </c>
      <c r="J121" s="4" t="s">
        <v>111</v>
      </c>
      <c r="K121" s="4" t="s">
        <v>111</v>
      </c>
      <c r="L121" s="4" t="s">
        <v>111</v>
      </c>
      <c r="M121" s="4" t="s">
        <v>111</v>
      </c>
    </row>
    <row r="122" spans="1:13" ht="15" customHeight="1">
      <c r="A122" s="120"/>
      <c r="D122" s="4" t="s">
        <v>323</v>
      </c>
      <c r="E122" s="2" t="s">
        <v>112</v>
      </c>
      <c r="F122" s="2" t="s">
        <v>112</v>
      </c>
      <c r="G122" s="4" t="s">
        <v>113</v>
      </c>
      <c r="H122" s="4" t="s">
        <v>113</v>
      </c>
      <c r="I122" s="4" t="s">
        <v>113</v>
      </c>
      <c r="J122" s="4" t="s">
        <v>113</v>
      </c>
      <c r="K122" s="4" t="s">
        <v>113</v>
      </c>
      <c r="L122" s="4" t="s">
        <v>323</v>
      </c>
      <c r="M122" s="4" t="s">
        <v>113</v>
      </c>
    </row>
    <row r="123" spans="1:13" ht="15" customHeight="1">
      <c r="A123" s="123"/>
      <c r="D123" s="4" t="s">
        <v>325</v>
      </c>
      <c r="E123" s="2"/>
      <c r="F123" s="2"/>
      <c r="G123" s="4" t="s">
        <v>325</v>
      </c>
      <c r="H123" s="4" t="s">
        <v>325</v>
      </c>
      <c r="I123" s="4" t="s">
        <v>325</v>
      </c>
      <c r="J123" s="4" t="s">
        <v>325</v>
      </c>
      <c r="K123" s="4" t="s">
        <v>325</v>
      </c>
      <c r="L123" s="4" t="s">
        <v>325</v>
      </c>
      <c r="M123" s="4" t="s">
        <v>325</v>
      </c>
    </row>
    <row r="124" spans="1:13" ht="15" customHeight="1">
      <c r="A124" s="120"/>
      <c r="D124" s="4" t="s">
        <v>324</v>
      </c>
      <c r="E124" s="2" t="s">
        <v>114</v>
      </c>
      <c r="F124" s="2" t="s">
        <v>114</v>
      </c>
      <c r="G124" s="4" t="s">
        <v>324</v>
      </c>
      <c r="H124" s="4" t="s">
        <v>324</v>
      </c>
      <c r="I124" s="4" t="s">
        <v>324</v>
      </c>
      <c r="J124" s="4" t="s">
        <v>324</v>
      </c>
      <c r="K124" s="4" t="s">
        <v>324</v>
      </c>
      <c r="L124" s="4" t="s">
        <v>324</v>
      </c>
      <c r="M124" s="4" t="s">
        <v>324</v>
      </c>
    </row>
    <row r="125" spans="1:13" ht="15" customHeight="1">
      <c r="A125" s="120"/>
      <c r="D125" s="4" t="s">
        <v>115</v>
      </c>
      <c r="E125" s="2"/>
      <c r="F125" s="2"/>
      <c r="G125" s="4" t="s">
        <v>326</v>
      </c>
      <c r="H125" s="4" t="s">
        <v>326</v>
      </c>
      <c r="I125" s="4" t="s">
        <v>326</v>
      </c>
      <c r="J125" s="4" t="s">
        <v>326</v>
      </c>
      <c r="K125" s="4" t="s">
        <v>326</v>
      </c>
      <c r="L125" s="4" t="s">
        <v>115</v>
      </c>
      <c r="M125" s="4" t="s">
        <v>326</v>
      </c>
    </row>
    <row r="126" spans="1:10" ht="15" customHeight="1">
      <c r="A126" s="120"/>
      <c r="D126" s="2"/>
      <c r="E126" s="2"/>
      <c r="F126" s="2"/>
      <c r="G126" s="2"/>
      <c r="H126" s="2"/>
      <c r="I126" s="2"/>
      <c r="J126" s="15"/>
    </row>
    <row r="127" spans="1:13" ht="15" customHeight="1">
      <c r="A127" s="124" t="s">
        <v>116</v>
      </c>
      <c r="B127" s="23" t="s">
        <v>117</v>
      </c>
      <c r="C127" s="31" t="s">
        <v>118</v>
      </c>
      <c r="D127" s="32" t="s">
        <v>197</v>
      </c>
      <c r="E127" s="32">
        <v>1</v>
      </c>
      <c r="F127" s="32">
        <v>1</v>
      </c>
      <c r="G127" s="67" t="s">
        <v>197</v>
      </c>
      <c r="H127" s="67" t="s">
        <v>197</v>
      </c>
      <c r="I127" s="67" t="s">
        <v>197</v>
      </c>
      <c r="J127" s="67" t="s">
        <v>197</v>
      </c>
      <c r="K127" s="67" t="s">
        <v>197</v>
      </c>
      <c r="L127" s="67" t="s">
        <v>197</v>
      </c>
      <c r="M127" s="67" t="s">
        <v>197</v>
      </c>
    </row>
    <row r="128" spans="1:10" ht="15" customHeight="1">
      <c r="A128" s="124"/>
      <c r="B128" s="23" t="s">
        <v>119</v>
      </c>
      <c r="C128" s="31" t="s">
        <v>120</v>
      </c>
      <c r="D128" s="44"/>
      <c r="E128" s="44"/>
      <c r="F128" s="44"/>
      <c r="G128" s="44"/>
      <c r="H128" s="44"/>
      <c r="I128" s="44"/>
      <c r="J128" s="25"/>
    </row>
    <row r="129" spans="1:10" ht="15" customHeight="1">
      <c r="A129" s="121"/>
      <c r="B129" s="23" t="s">
        <v>121</v>
      </c>
      <c r="C129" s="31"/>
      <c r="D129" s="32"/>
      <c r="E129" s="32"/>
      <c r="F129" s="32"/>
      <c r="G129" s="32"/>
      <c r="H129" s="32"/>
      <c r="I129" s="32"/>
      <c r="J129" s="15"/>
    </row>
    <row r="130" spans="1:10" ht="14.25">
      <c r="A130" s="121"/>
      <c r="B130" s="23"/>
      <c r="C130" s="31"/>
      <c r="D130" s="32"/>
      <c r="E130" s="32"/>
      <c r="F130" s="32"/>
      <c r="G130" s="32"/>
      <c r="H130" s="32"/>
      <c r="I130" s="32"/>
      <c r="J130" s="15"/>
    </row>
    <row r="131" spans="1:10" ht="15" customHeight="1">
      <c r="A131" s="121"/>
      <c r="B131" s="45"/>
      <c r="C131" s="31"/>
      <c r="D131" s="32"/>
      <c r="E131" s="32"/>
      <c r="F131" s="32"/>
      <c r="G131" s="32"/>
      <c r="H131" s="32"/>
      <c r="I131" s="32"/>
      <c r="J131" s="15"/>
    </row>
    <row r="132" spans="1:13" ht="27.75" customHeight="1">
      <c r="A132" s="121"/>
      <c r="B132" s="46" t="s">
        <v>122</v>
      </c>
      <c r="C132" s="47" t="s">
        <v>123</v>
      </c>
      <c r="D132" s="48" t="s">
        <v>17</v>
      </c>
      <c r="E132" s="32" t="s">
        <v>124</v>
      </c>
      <c r="F132" s="32" t="s">
        <v>124</v>
      </c>
      <c r="G132" s="32" t="s">
        <v>124</v>
      </c>
      <c r="H132" s="32" t="s">
        <v>124</v>
      </c>
      <c r="I132" s="32" t="s">
        <v>124</v>
      </c>
      <c r="J132" s="32" t="s">
        <v>124</v>
      </c>
      <c r="K132" s="32" t="s">
        <v>124</v>
      </c>
      <c r="L132" s="32" t="s">
        <v>124</v>
      </c>
      <c r="M132" s="32" t="s">
        <v>124</v>
      </c>
    </row>
    <row r="133" spans="1:10" ht="15" customHeight="1">
      <c r="A133" s="121"/>
      <c r="B133" s="45"/>
      <c r="C133" s="31"/>
      <c r="D133" s="32"/>
      <c r="E133" s="32"/>
      <c r="F133" s="32"/>
      <c r="G133" s="32"/>
      <c r="H133" s="32"/>
      <c r="I133" s="32"/>
      <c r="J133" s="15"/>
    </row>
    <row r="134" spans="1:10" ht="15" customHeight="1">
      <c r="A134" s="121"/>
      <c r="B134" s="46" t="s">
        <v>125</v>
      </c>
      <c r="C134" s="31"/>
      <c r="D134" s="32"/>
      <c r="E134" s="32"/>
      <c r="F134" s="32"/>
      <c r="G134" s="32"/>
      <c r="H134" s="32"/>
      <c r="I134" s="32"/>
      <c r="J134" s="15"/>
    </row>
    <row r="135" spans="1:13" ht="34.5" customHeight="1">
      <c r="A135" s="121"/>
      <c r="B135" s="45" t="s">
        <v>317</v>
      </c>
      <c r="C135" s="71" t="s">
        <v>126</v>
      </c>
      <c r="D135" s="150" t="s">
        <v>319</v>
      </c>
      <c r="E135" s="150"/>
      <c r="F135" s="150"/>
      <c r="G135" s="150"/>
      <c r="H135" s="150"/>
      <c r="I135" s="150"/>
      <c r="J135" s="150"/>
      <c r="K135" s="150"/>
      <c r="L135" s="150"/>
      <c r="M135" s="150"/>
    </row>
    <row r="136" spans="1:13" ht="15" customHeight="1">
      <c r="A136" s="121"/>
      <c r="B136" s="45" t="s">
        <v>318</v>
      </c>
      <c r="C136" s="71" t="s">
        <v>126</v>
      </c>
      <c r="D136" s="150"/>
      <c r="E136" s="150"/>
      <c r="F136" s="150"/>
      <c r="G136" s="150"/>
      <c r="H136" s="150"/>
      <c r="I136" s="150"/>
      <c r="J136" s="150"/>
      <c r="K136" s="150"/>
      <c r="L136" s="150"/>
      <c r="M136" s="150"/>
    </row>
    <row r="137" spans="1:10" ht="15" customHeight="1">
      <c r="A137" s="121"/>
      <c r="B137" s="23"/>
      <c r="C137" s="31"/>
      <c r="D137" s="32"/>
      <c r="E137" s="32"/>
      <c r="F137" s="32"/>
      <c r="G137" s="32"/>
      <c r="H137" s="32"/>
      <c r="I137" s="32"/>
      <c r="J137" s="15"/>
    </row>
    <row r="138" spans="1:10" ht="15" customHeight="1">
      <c r="A138" s="119"/>
      <c r="B138" s="21" t="s">
        <v>127</v>
      </c>
      <c r="D138" s="2"/>
      <c r="E138" s="2"/>
      <c r="F138" s="2"/>
      <c r="G138" s="2"/>
      <c r="H138" s="2"/>
      <c r="I138" s="2"/>
      <c r="J138" s="15"/>
    </row>
    <row r="139" spans="1:10" ht="15" customHeight="1">
      <c r="A139" s="120" t="s">
        <v>9</v>
      </c>
      <c r="D139" s="2"/>
      <c r="E139" s="2"/>
      <c r="F139" s="2"/>
      <c r="G139" s="2"/>
      <c r="H139" s="2"/>
      <c r="I139" s="2"/>
      <c r="J139" s="15"/>
    </row>
    <row r="140" spans="1:13" ht="15" customHeight="1">
      <c r="A140" s="123">
        <v>1</v>
      </c>
      <c r="B140" s="13" t="s">
        <v>128</v>
      </c>
      <c r="C140" s="3" t="s">
        <v>129</v>
      </c>
      <c r="D140" s="25">
        <v>100</v>
      </c>
      <c r="E140" s="25">
        <v>25</v>
      </c>
      <c r="F140" s="25">
        <v>55</v>
      </c>
      <c r="G140" s="2">
        <v>25</v>
      </c>
      <c r="H140" s="25">
        <v>25</v>
      </c>
      <c r="I140" s="25">
        <v>30</v>
      </c>
      <c r="J140" s="50">
        <v>47</v>
      </c>
      <c r="K140" s="113">
        <f aca="true" t="shared" si="4" ref="K140:K146">SUM(J140+D140)</f>
        <v>147</v>
      </c>
      <c r="L140" s="13">
        <f aca="true" t="shared" si="5" ref="L140:L146">SUM(M140*5)</f>
        <v>150</v>
      </c>
      <c r="M140" s="13">
        <v>30</v>
      </c>
    </row>
    <row r="141" spans="1:10" ht="15" customHeight="1">
      <c r="A141" s="123"/>
      <c r="D141" s="25"/>
      <c r="E141" s="25"/>
      <c r="F141" s="25"/>
      <c r="G141" s="2"/>
      <c r="H141" s="25"/>
      <c r="I141" s="25"/>
      <c r="J141" s="50"/>
    </row>
    <row r="142" spans="1:13" ht="31.5" customHeight="1">
      <c r="A142" s="123">
        <v>2</v>
      </c>
      <c r="B142" s="38" t="s">
        <v>130</v>
      </c>
      <c r="C142" s="12" t="s">
        <v>131</v>
      </c>
      <c r="D142" s="25">
        <v>25</v>
      </c>
      <c r="E142" s="25">
        <v>7</v>
      </c>
      <c r="F142" s="25">
        <v>9</v>
      </c>
      <c r="G142" s="2">
        <v>7</v>
      </c>
      <c r="H142" s="25">
        <v>5</v>
      </c>
      <c r="I142" s="25">
        <v>10</v>
      </c>
      <c r="J142" s="25">
        <v>10</v>
      </c>
      <c r="K142" s="113">
        <f t="shared" si="4"/>
        <v>35</v>
      </c>
      <c r="L142" s="13">
        <f t="shared" si="5"/>
        <v>50</v>
      </c>
      <c r="M142" s="25">
        <v>10</v>
      </c>
    </row>
    <row r="143" spans="1:13" ht="15" customHeight="1">
      <c r="A143" s="123"/>
      <c r="B143" s="38"/>
      <c r="C143" s="12"/>
      <c r="D143" s="25"/>
      <c r="E143" s="25"/>
      <c r="F143" s="25"/>
      <c r="G143" s="2"/>
      <c r="H143" s="25"/>
      <c r="I143" s="25"/>
      <c r="J143" s="25"/>
      <c r="K143" s="113"/>
      <c r="M143" s="25"/>
    </row>
    <row r="144" spans="1:13" ht="30" customHeight="1">
      <c r="A144" s="123">
        <v>3</v>
      </c>
      <c r="B144" s="34" t="s">
        <v>132</v>
      </c>
      <c r="C144" s="12" t="s">
        <v>133</v>
      </c>
      <c r="D144" s="25">
        <v>75</v>
      </c>
      <c r="E144" s="2">
        <v>10</v>
      </c>
      <c r="F144" s="2">
        <v>10</v>
      </c>
      <c r="G144" s="2">
        <v>10</v>
      </c>
      <c r="H144" s="2">
        <v>10</v>
      </c>
      <c r="I144" s="2">
        <v>15</v>
      </c>
      <c r="J144" s="2">
        <v>15</v>
      </c>
      <c r="K144" s="113">
        <f t="shared" si="4"/>
        <v>90</v>
      </c>
      <c r="L144" s="13">
        <f t="shared" si="5"/>
        <v>75</v>
      </c>
      <c r="M144" s="2">
        <v>15</v>
      </c>
    </row>
    <row r="145" spans="1:13" ht="15" customHeight="1">
      <c r="A145" s="123"/>
      <c r="B145" s="34"/>
      <c r="C145" s="12"/>
      <c r="D145" s="2"/>
      <c r="E145" s="2"/>
      <c r="F145" s="2"/>
      <c r="G145" s="2"/>
      <c r="H145" s="2"/>
      <c r="I145" s="2"/>
      <c r="J145" s="2"/>
      <c r="K145" s="113"/>
      <c r="M145" s="2"/>
    </row>
    <row r="146" spans="1:13" ht="15" customHeight="1">
      <c r="A146" s="123">
        <v>4</v>
      </c>
      <c r="B146" s="13" t="s">
        <v>134</v>
      </c>
      <c r="C146" s="3" t="s">
        <v>135</v>
      </c>
      <c r="D146" s="25">
        <v>21</v>
      </c>
      <c r="E146" s="25">
        <v>10</v>
      </c>
      <c r="F146" s="25">
        <v>7</v>
      </c>
      <c r="G146" s="2">
        <v>10</v>
      </c>
      <c r="H146" s="25">
        <v>7</v>
      </c>
      <c r="I146" s="25">
        <v>15</v>
      </c>
      <c r="J146" s="25">
        <v>15</v>
      </c>
      <c r="K146" s="113">
        <f t="shared" si="4"/>
        <v>36</v>
      </c>
      <c r="L146" s="13">
        <f t="shared" si="5"/>
        <v>75</v>
      </c>
      <c r="M146" s="25">
        <v>15</v>
      </c>
    </row>
    <row r="147" spans="1:10" ht="15" customHeight="1">
      <c r="A147" s="123"/>
      <c r="D147" s="25"/>
      <c r="E147" s="25"/>
      <c r="F147" s="25"/>
      <c r="G147" s="2"/>
      <c r="H147" s="25"/>
      <c r="I147" s="25"/>
      <c r="J147" s="50"/>
    </row>
    <row r="148" spans="1:10" ht="15" customHeight="1">
      <c r="A148" s="123">
        <v>5</v>
      </c>
      <c r="B148" s="13" t="s">
        <v>136</v>
      </c>
      <c r="D148" s="25"/>
      <c r="E148" s="25"/>
      <c r="F148" s="25"/>
      <c r="G148" s="2"/>
      <c r="H148" s="25"/>
      <c r="I148" s="25"/>
      <c r="J148" s="50"/>
    </row>
    <row r="149" spans="1:10" ht="15" customHeight="1">
      <c r="A149" s="123"/>
      <c r="B149" s="27" t="s">
        <v>137</v>
      </c>
      <c r="C149" s="3" t="s">
        <v>48</v>
      </c>
      <c r="D149" s="25">
        <v>40</v>
      </c>
      <c r="E149" s="25">
        <v>16</v>
      </c>
      <c r="F149" s="25">
        <v>16</v>
      </c>
      <c r="G149" s="2">
        <v>17</v>
      </c>
      <c r="H149" s="25">
        <v>17</v>
      </c>
      <c r="I149" s="25">
        <v>20</v>
      </c>
      <c r="J149" s="50"/>
    </row>
    <row r="150" spans="1:13" ht="15" customHeight="1">
      <c r="A150" s="123"/>
      <c r="B150" s="27" t="s">
        <v>300</v>
      </c>
      <c r="C150" s="3" t="s">
        <v>48</v>
      </c>
      <c r="D150" s="25">
        <v>1500</v>
      </c>
      <c r="E150" s="25"/>
      <c r="F150" s="25"/>
      <c r="G150" s="2">
        <v>172</v>
      </c>
      <c r="H150" s="25">
        <v>172</v>
      </c>
      <c r="I150" s="25">
        <v>170</v>
      </c>
      <c r="J150" s="50">
        <v>170</v>
      </c>
      <c r="K150" s="13">
        <v>618</v>
      </c>
      <c r="L150" s="13">
        <v>600</v>
      </c>
      <c r="M150" s="13">
        <v>220</v>
      </c>
    </row>
    <row r="151" spans="1:13" ht="15" customHeight="1">
      <c r="A151" s="123"/>
      <c r="B151" s="27" t="s">
        <v>301</v>
      </c>
      <c r="C151" s="3" t="s">
        <v>48</v>
      </c>
      <c r="D151" s="25">
        <v>160</v>
      </c>
      <c r="E151" s="25">
        <v>126</v>
      </c>
      <c r="F151" s="25">
        <v>126</v>
      </c>
      <c r="G151" s="2">
        <v>160</v>
      </c>
      <c r="H151" s="25">
        <v>160</v>
      </c>
      <c r="I151" s="25">
        <v>160</v>
      </c>
      <c r="J151" s="50">
        <v>160</v>
      </c>
      <c r="K151" s="13">
        <v>160</v>
      </c>
      <c r="L151" s="13">
        <v>160</v>
      </c>
      <c r="M151" s="13">
        <v>160</v>
      </c>
    </row>
    <row r="152" spans="1:13" ht="15" customHeight="1">
      <c r="A152" s="123"/>
      <c r="B152" s="27" t="s">
        <v>302</v>
      </c>
      <c r="C152" s="3" t="s">
        <v>48</v>
      </c>
      <c r="D152" s="25">
        <v>15</v>
      </c>
      <c r="E152" s="25"/>
      <c r="F152" s="25"/>
      <c r="G152" s="2">
        <v>24</v>
      </c>
      <c r="H152" s="25">
        <v>24</v>
      </c>
      <c r="I152" s="25">
        <v>24</v>
      </c>
      <c r="J152" s="50">
        <v>24</v>
      </c>
      <c r="K152" s="13">
        <v>24</v>
      </c>
      <c r="L152" s="13">
        <v>100</v>
      </c>
      <c r="M152" s="13">
        <v>24</v>
      </c>
    </row>
    <row r="153" spans="1:13" ht="15" customHeight="1">
      <c r="A153" s="123"/>
      <c r="B153" s="27" t="s">
        <v>303</v>
      </c>
      <c r="C153" s="3" t="s">
        <v>48</v>
      </c>
      <c r="D153" s="25">
        <v>5</v>
      </c>
      <c r="E153" s="25">
        <v>3</v>
      </c>
      <c r="F153" s="25">
        <v>3</v>
      </c>
      <c r="G153" s="2">
        <v>1</v>
      </c>
      <c r="H153" s="25">
        <v>1</v>
      </c>
      <c r="I153" s="25">
        <v>3</v>
      </c>
      <c r="J153" s="50">
        <v>3</v>
      </c>
      <c r="K153" s="13">
        <v>4</v>
      </c>
      <c r="L153" s="13">
        <v>15</v>
      </c>
      <c r="M153" s="13">
        <v>3</v>
      </c>
    </row>
    <row r="154" spans="1:13" ht="15" customHeight="1">
      <c r="A154" s="123"/>
      <c r="B154" s="27" t="s">
        <v>304</v>
      </c>
      <c r="C154" s="3" t="s">
        <v>48</v>
      </c>
      <c r="D154" s="25">
        <v>3</v>
      </c>
      <c r="E154" s="25">
        <v>29</v>
      </c>
      <c r="F154" s="25">
        <v>29</v>
      </c>
      <c r="G154" s="2">
        <v>3</v>
      </c>
      <c r="H154" s="25">
        <v>3</v>
      </c>
      <c r="I154" s="25">
        <v>3</v>
      </c>
      <c r="J154" s="50">
        <v>3</v>
      </c>
      <c r="K154" s="13">
        <v>3</v>
      </c>
      <c r="L154" s="13">
        <v>25</v>
      </c>
      <c r="M154" s="13">
        <v>3</v>
      </c>
    </row>
    <row r="155" spans="1:10" ht="15" customHeight="1">
      <c r="A155" s="123"/>
      <c r="D155" s="25"/>
      <c r="E155" s="25"/>
      <c r="F155" s="25"/>
      <c r="G155" s="2"/>
      <c r="H155" s="25"/>
      <c r="I155" s="25"/>
      <c r="J155" s="50"/>
    </row>
    <row r="156" spans="1:10" ht="15" customHeight="1">
      <c r="A156" s="123">
        <v>6</v>
      </c>
      <c r="B156" s="13" t="s">
        <v>138</v>
      </c>
      <c r="D156" s="25"/>
      <c r="E156" s="25"/>
      <c r="F156" s="25"/>
      <c r="G156" s="2"/>
      <c r="H156" s="25"/>
      <c r="I156" s="25"/>
      <c r="J156" s="50"/>
    </row>
    <row r="157" spans="1:13" ht="30" customHeight="1">
      <c r="A157" s="123"/>
      <c r="B157" s="51" t="s">
        <v>305</v>
      </c>
      <c r="C157" s="3" t="s">
        <v>48</v>
      </c>
      <c r="D157" s="25">
        <v>17</v>
      </c>
      <c r="E157" s="25">
        <v>3</v>
      </c>
      <c r="F157" s="25">
        <v>3</v>
      </c>
      <c r="G157" s="25">
        <v>3</v>
      </c>
      <c r="H157" s="25">
        <v>1</v>
      </c>
      <c r="I157" s="25">
        <v>5</v>
      </c>
      <c r="J157" s="50">
        <v>5</v>
      </c>
      <c r="K157" s="13">
        <v>14</v>
      </c>
      <c r="L157" s="13">
        <v>22</v>
      </c>
      <c r="M157" s="13">
        <v>8</v>
      </c>
    </row>
    <row r="158" spans="1:13" ht="15" customHeight="1">
      <c r="A158" s="123"/>
      <c r="B158" s="51" t="s">
        <v>306</v>
      </c>
      <c r="C158" s="3" t="s">
        <v>48</v>
      </c>
      <c r="D158" s="25">
        <v>350</v>
      </c>
      <c r="E158" s="25">
        <v>1</v>
      </c>
      <c r="F158" s="25">
        <v>1</v>
      </c>
      <c r="G158" s="25">
        <v>106</v>
      </c>
      <c r="H158" s="25">
        <v>106</v>
      </c>
      <c r="I158" s="25">
        <v>123</v>
      </c>
      <c r="J158" s="50">
        <v>123</v>
      </c>
      <c r="K158" s="13">
        <v>497</v>
      </c>
      <c r="L158" s="13">
        <v>600</v>
      </c>
      <c r="M158" s="13">
        <v>123</v>
      </c>
    </row>
    <row r="159" spans="1:13" ht="15" customHeight="1">
      <c r="A159" s="123"/>
      <c r="B159" s="51" t="s">
        <v>307</v>
      </c>
      <c r="C159" s="3" t="s">
        <v>48</v>
      </c>
      <c r="D159" s="25">
        <v>400</v>
      </c>
      <c r="E159" s="25">
        <v>84</v>
      </c>
      <c r="F159" s="25">
        <v>84</v>
      </c>
      <c r="G159" s="2">
        <v>86</v>
      </c>
      <c r="H159" s="25">
        <v>86</v>
      </c>
      <c r="I159" s="25">
        <v>84</v>
      </c>
      <c r="J159" s="50">
        <v>84</v>
      </c>
      <c r="K159" s="13">
        <v>367</v>
      </c>
      <c r="L159" s="13">
        <v>450</v>
      </c>
      <c r="M159" s="13">
        <v>84</v>
      </c>
    </row>
    <row r="160" spans="1:13" ht="15" customHeight="1">
      <c r="A160" s="123"/>
      <c r="B160" s="51" t="s">
        <v>308</v>
      </c>
      <c r="C160" s="3" t="s">
        <v>48</v>
      </c>
      <c r="D160" s="25">
        <v>35</v>
      </c>
      <c r="E160" s="25">
        <v>490</v>
      </c>
      <c r="F160" s="25">
        <v>490</v>
      </c>
      <c r="G160" s="2">
        <v>7</v>
      </c>
      <c r="H160" s="25">
        <v>7</v>
      </c>
      <c r="I160" s="25">
        <v>7</v>
      </c>
      <c r="J160" s="50">
        <v>7</v>
      </c>
      <c r="K160" s="13">
        <v>7</v>
      </c>
      <c r="L160" s="13">
        <v>35</v>
      </c>
      <c r="M160" s="13">
        <v>7</v>
      </c>
    </row>
    <row r="161" spans="1:13" ht="15" customHeight="1">
      <c r="A161" s="123"/>
      <c r="B161" s="51" t="s">
        <v>309</v>
      </c>
      <c r="C161" s="3" t="s">
        <v>48</v>
      </c>
      <c r="D161" s="25">
        <v>1500</v>
      </c>
      <c r="E161" s="25"/>
      <c r="F161" s="25"/>
      <c r="G161" s="2">
        <v>502</v>
      </c>
      <c r="H161" s="25">
        <v>502</v>
      </c>
      <c r="I161" s="25">
        <v>702</v>
      </c>
      <c r="J161" s="50">
        <v>702</v>
      </c>
      <c r="K161" s="13">
        <v>2204</v>
      </c>
      <c r="L161" s="13">
        <v>1700</v>
      </c>
      <c r="M161" s="13">
        <v>702</v>
      </c>
    </row>
    <row r="162" spans="1:13" ht="30" customHeight="1">
      <c r="A162" s="123"/>
      <c r="B162" s="51" t="s">
        <v>310</v>
      </c>
      <c r="C162" s="3" t="s">
        <v>48</v>
      </c>
      <c r="D162" s="25" t="s">
        <v>17</v>
      </c>
      <c r="E162" s="25"/>
      <c r="F162" s="25"/>
      <c r="G162" s="25" t="s">
        <v>17</v>
      </c>
      <c r="H162" s="25" t="s">
        <v>17</v>
      </c>
      <c r="I162" s="25" t="s">
        <v>17</v>
      </c>
      <c r="J162" s="25" t="s">
        <v>17</v>
      </c>
      <c r="K162" s="25" t="s">
        <v>17</v>
      </c>
      <c r="L162" s="13">
        <v>40</v>
      </c>
      <c r="M162" s="13">
        <v>40</v>
      </c>
    </row>
    <row r="163" spans="1:13" ht="15" customHeight="1">
      <c r="A163" s="123"/>
      <c r="B163" s="51" t="s">
        <v>311</v>
      </c>
      <c r="C163" s="3" t="s">
        <v>48</v>
      </c>
      <c r="D163" s="25" t="s">
        <v>17</v>
      </c>
      <c r="E163" s="25"/>
      <c r="F163" s="25"/>
      <c r="G163" s="25" t="s">
        <v>17</v>
      </c>
      <c r="H163" s="25" t="s">
        <v>17</v>
      </c>
      <c r="I163" s="25" t="s">
        <v>17</v>
      </c>
      <c r="J163" s="25" t="s">
        <v>17</v>
      </c>
      <c r="K163" s="25" t="s">
        <v>17</v>
      </c>
      <c r="L163" s="13">
        <v>1000</v>
      </c>
      <c r="M163" s="13">
        <v>200</v>
      </c>
    </row>
    <row r="164" spans="1:11" ht="15" customHeight="1">
      <c r="A164" s="123"/>
      <c r="B164" s="51"/>
      <c r="D164" s="25"/>
      <c r="E164" s="25"/>
      <c r="F164" s="25"/>
      <c r="G164" s="25"/>
      <c r="H164" s="25"/>
      <c r="I164" s="25"/>
      <c r="J164" s="25"/>
      <c r="K164" s="25"/>
    </row>
    <row r="165" spans="1:13" ht="45" customHeight="1">
      <c r="A165" s="123">
        <v>7</v>
      </c>
      <c r="B165" s="51" t="s">
        <v>366</v>
      </c>
      <c r="C165" s="10" t="s">
        <v>367</v>
      </c>
      <c r="D165" s="93" t="s">
        <v>368</v>
      </c>
      <c r="E165" s="111"/>
      <c r="F165" s="111"/>
      <c r="G165" s="25" t="s">
        <v>17</v>
      </c>
      <c r="H165" s="25" t="s">
        <v>17</v>
      </c>
      <c r="I165" s="93" t="s">
        <v>368</v>
      </c>
      <c r="J165" s="93" t="s">
        <v>369</v>
      </c>
      <c r="K165" s="93" t="s">
        <v>368</v>
      </c>
      <c r="L165" s="93" t="s">
        <v>370</v>
      </c>
      <c r="M165" s="93" t="s">
        <v>368</v>
      </c>
    </row>
    <row r="166" spans="1:11" ht="9.75" customHeight="1">
      <c r="A166" s="123"/>
      <c r="B166" s="51"/>
      <c r="D166" s="25"/>
      <c r="E166" s="25"/>
      <c r="F166" s="25"/>
      <c r="G166" s="25"/>
      <c r="H166" s="25"/>
      <c r="I166" s="25"/>
      <c r="J166" s="25"/>
      <c r="K166" s="25"/>
    </row>
    <row r="167" spans="1:13" ht="45" customHeight="1">
      <c r="A167" s="123">
        <v>8</v>
      </c>
      <c r="B167" s="51" t="s">
        <v>371</v>
      </c>
      <c r="D167" s="93" t="s">
        <v>372</v>
      </c>
      <c r="E167" s="111"/>
      <c r="F167" s="111"/>
      <c r="G167" s="25" t="s">
        <v>17</v>
      </c>
      <c r="H167" s="25" t="s">
        <v>17</v>
      </c>
      <c r="I167" s="93" t="s">
        <v>373</v>
      </c>
      <c r="J167" s="93" t="s">
        <v>373</v>
      </c>
      <c r="K167" s="93" t="s">
        <v>373</v>
      </c>
      <c r="L167" s="93" t="s">
        <v>372</v>
      </c>
      <c r="M167" s="93" t="s">
        <v>373</v>
      </c>
    </row>
    <row r="168" spans="1:11" ht="15" customHeight="1">
      <c r="A168" s="123"/>
      <c r="B168" s="51"/>
      <c r="D168" s="25"/>
      <c r="E168" s="25"/>
      <c r="F168" s="25"/>
      <c r="G168" s="25"/>
      <c r="H168" s="25"/>
      <c r="I168" s="25"/>
      <c r="J168" s="25"/>
      <c r="K168" s="25"/>
    </row>
    <row r="169" spans="1:13" ht="45" customHeight="1">
      <c r="A169" s="123">
        <v>9</v>
      </c>
      <c r="B169" s="11" t="s">
        <v>374</v>
      </c>
      <c r="C169" s="11" t="s">
        <v>375</v>
      </c>
      <c r="D169" s="93" t="s">
        <v>376</v>
      </c>
      <c r="E169" s="112"/>
      <c r="F169" s="112"/>
      <c r="G169" s="76" t="s">
        <v>17</v>
      </c>
      <c r="H169" s="76" t="s">
        <v>17</v>
      </c>
      <c r="I169" s="35" t="s">
        <v>377</v>
      </c>
      <c r="J169" s="98" t="s">
        <v>17</v>
      </c>
      <c r="K169" s="34" t="s">
        <v>377</v>
      </c>
      <c r="L169" s="34" t="s">
        <v>372</v>
      </c>
      <c r="M169" s="34" t="s">
        <v>378</v>
      </c>
    </row>
    <row r="170" spans="1:10" ht="15" customHeight="1">
      <c r="A170" s="123"/>
      <c r="D170" s="25"/>
      <c r="E170" s="25"/>
      <c r="F170" s="25"/>
      <c r="G170" s="2"/>
      <c r="H170" s="25"/>
      <c r="I170" s="25"/>
      <c r="J170" s="50"/>
    </row>
    <row r="171" spans="1:10" ht="15" customHeight="1">
      <c r="A171" s="119"/>
      <c r="B171" s="21" t="s">
        <v>139</v>
      </c>
      <c r="D171" s="2"/>
      <c r="E171" s="2"/>
      <c r="F171" s="2"/>
      <c r="G171" s="2"/>
      <c r="H171" s="2"/>
      <c r="I171" s="2"/>
      <c r="J171" s="15"/>
    </row>
    <row r="172" spans="1:10" ht="15" customHeight="1">
      <c r="A172" s="120"/>
      <c r="J172" s="15"/>
    </row>
    <row r="173" spans="1:10" ht="15" customHeight="1">
      <c r="A173" s="156">
        <v>1</v>
      </c>
      <c r="B173" s="147" t="s">
        <v>140</v>
      </c>
      <c r="D173" s="131" t="s">
        <v>141</v>
      </c>
      <c r="E173" s="131"/>
      <c r="F173" s="131"/>
      <c r="G173" s="131"/>
      <c r="H173" s="131"/>
      <c r="I173" s="131"/>
      <c r="J173" s="10"/>
    </row>
    <row r="174" spans="1:10" ht="15" customHeight="1">
      <c r="A174" s="156"/>
      <c r="B174" s="147"/>
      <c r="D174" s="131"/>
      <c r="E174" s="131"/>
      <c r="F174" s="131"/>
      <c r="G174" s="131"/>
      <c r="H174" s="131"/>
      <c r="I174" s="131"/>
      <c r="J174" s="10"/>
    </row>
    <row r="175" spans="1:10" ht="9.75" customHeight="1">
      <c r="A175" s="120"/>
      <c r="D175" s="53"/>
      <c r="E175" s="53"/>
      <c r="F175" s="53"/>
      <c r="G175" s="53"/>
      <c r="H175" s="53"/>
      <c r="I175" s="53"/>
      <c r="J175" s="15"/>
    </row>
    <row r="176" spans="1:10" ht="30" customHeight="1">
      <c r="A176" s="123">
        <v>2</v>
      </c>
      <c r="B176" s="34" t="s">
        <v>142</v>
      </c>
      <c r="C176" s="130"/>
      <c r="D176" s="130"/>
      <c r="E176" s="130"/>
      <c r="F176" s="130"/>
      <c r="G176" s="130"/>
      <c r="H176" s="130"/>
      <c r="I176" s="130"/>
      <c r="J176" s="130"/>
    </row>
    <row r="177" spans="1:13" ht="15" customHeight="1">
      <c r="A177" s="120"/>
      <c r="B177" s="27" t="s">
        <v>143</v>
      </c>
      <c r="C177" s="3" t="s">
        <v>144</v>
      </c>
      <c r="D177" s="2">
        <v>1500</v>
      </c>
      <c r="E177" s="2">
        <v>255</v>
      </c>
      <c r="F177" s="2">
        <v>424</v>
      </c>
      <c r="G177" s="2">
        <v>200</v>
      </c>
      <c r="H177" s="2">
        <v>247</v>
      </c>
      <c r="I177" s="2">
        <v>255</v>
      </c>
      <c r="J177" s="24">
        <v>255</v>
      </c>
      <c r="K177" s="13">
        <v>1585</v>
      </c>
      <c r="L177" s="13">
        <v>200</v>
      </c>
      <c r="M177" s="13">
        <v>400</v>
      </c>
    </row>
    <row r="178" spans="1:13" ht="15" customHeight="1">
      <c r="A178" s="121"/>
      <c r="B178" s="54" t="s">
        <v>145</v>
      </c>
      <c r="C178" s="31" t="s">
        <v>144</v>
      </c>
      <c r="D178" s="32">
        <v>1000</v>
      </c>
      <c r="E178" s="32">
        <v>240</v>
      </c>
      <c r="F178" s="32">
        <v>240</v>
      </c>
      <c r="G178" s="32">
        <v>240</v>
      </c>
      <c r="H178" s="2">
        <v>243</v>
      </c>
      <c r="I178" s="2">
        <v>240</v>
      </c>
      <c r="J178" s="24">
        <v>240</v>
      </c>
      <c r="K178" s="13">
        <v>1243</v>
      </c>
      <c r="L178" s="13">
        <v>1500</v>
      </c>
      <c r="M178" s="13">
        <v>500</v>
      </c>
    </row>
    <row r="179" spans="1:9" ht="9.75" customHeight="1">
      <c r="A179" s="120"/>
      <c r="D179" s="13"/>
      <c r="E179" s="13"/>
      <c r="F179" s="13"/>
      <c r="G179" s="13"/>
      <c r="H179" s="13"/>
      <c r="I179" s="13"/>
    </row>
    <row r="180" spans="1:13" ht="49.5" customHeight="1">
      <c r="A180" s="123">
        <v>3</v>
      </c>
      <c r="B180" s="34" t="s">
        <v>146</v>
      </c>
      <c r="D180" s="152" t="s">
        <v>362</v>
      </c>
      <c r="E180" s="152"/>
      <c r="F180" s="152"/>
      <c r="G180" s="152"/>
      <c r="H180" s="152"/>
      <c r="I180" s="152"/>
      <c r="J180" s="152"/>
      <c r="K180" s="152"/>
      <c r="L180" s="152"/>
      <c r="M180" s="152"/>
    </row>
    <row r="181" spans="1:10" ht="12" customHeight="1">
      <c r="A181" s="120"/>
      <c r="B181" s="55"/>
      <c r="C181" s="10"/>
      <c r="D181" s="11"/>
      <c r="E181" s="11"/>
      <c r="F181" s="11"/>
      <c r="G181" s="11"/>
      <c r="H181" s="11"/>
      <c r="I181" s="11"/>
      <c r="J181" s="34"/>
    </row>
    <row r="182" spans="1:10" ht="15" customHeight="1">
      <c r="A182" s="123">
        <v>4</v>
      </c>
      <c r="B182" s="11" t="s">
        <v>147</v>
      </c>
      <c r="D182" s="11"/>
      <c r="E182" s="11"/>
      <c r="F182" s="11"/>
      <c r="G182" s="11"/>
      <c r="H182" s="11"/>
      <c r="I182" s="11"/>
      <c r="J182" s="11"/>
    </row>
    <row r="183" spans="1:13" ht="15" customHeight="1">
      <c r="A183" s="120"/>
      <c r="B183" s="28" t="s">
        <v>148</v>
      </c>
      <c r="C183" s="10" t="s">
        <v>48</v>
      </c>
      <c r="D183" s="9">
        <v>100</v>
      </c>
      <c r="E183" s="9">
        <v>10</v>
      </c>
      <c r="F183" s="9">
        <v>29</v>
      </c>
      <c r="G183" s="9">
        <v>10</v>
      </c>
      <c r="H183" s="9">
        <v>10</v>
      </c>
      <c r="I183" s="9">
        <v>10</v>
      </c>
      <c r="J183" s="9">
        <v>10</v>
      </c>
      <c r="K183" s="13">
        <v>15</v>
      </c>
      <c r="L183" s="13">
        <v>50</v>
      </c>
      <c r="M183" s="13">
        <v>10</v>
      </c>
    </row>
    <row r="184" spans="1:13" ht="15" customHeight="1">
      <c r="A184" s="120"/>
      <c r="B184" s="28" t="s">
        <v>149</v>
      </c>
      <c r="C184" s="10" t="s">
        <v>48</v>
      </c>
      <c r="D184" s="56">
        <v>50</v>
      </c>
      <c r="E184" s="56">
        <v>2</v>
      </c>
      <c r="F184" s="56">
        <v>2.515</v>
      </c>
      <c r="G184" s="56">
        <v>2</v>
      </c>
      <c r="H184" s="56">
        <v>2</v>
      </c>
      <c r="I184" s="56">
        <v>2</v>
      </c>
      <c r="J184" s="56">
        <v>2</v>
      </c>
      <c r="K184" s="13">
        <v>3000</v>
      </c>
      <c r="L184" s="13">
        <v>10000</v>
      </c>
      <c r="M184" s="13">
        <v>2000</v>
      </c>
    </row>
    <row r="185" spans="1:10" ht="15" customHeight="1">
      <c r="A185" s="120"/>
      <c r="B185" s="28"/>
      <c r="C185" s="10"/>
      <c r="D185" s="9"/>
      <c r="E185" s="9"/>
      <c r="F185" s="9"/>
      <c r="G185" s="9"/>
      <c r="H185" s="9"/>
      <c r="I185" s="9"/>
      <c r="J185" s="11"/>
    </row>
    <row r="186" spans="1:10" ht="15" customHeight="1">
      <c r="A186" s="119"/>
      <c r="B186" s="21" t="s">
        <v>150</v>
      </c>
      <c r="J186" s="15"/>
    </row>
    <row r="187" spans="1:10" ht="9.75" customHeight="1">
      <c r="A187" s="120" t="s">
        <v>9</v>
      </c>
      <c r="J187" s="15"/>
    </row>
    <row r="188" spans="1:13" ht="15" customHeight="1">
      <c r="A188" s="120" t="s">
        <v>10</v>
      </c>
      <c r="B188" s="13" t="s">
        <v>151</v>
      </c>
      <c r="C188" s="3" t="s">
        <v>289</v>
      </c>
      <c r="D188" s="2">
        <v>775</v>
      </c>
      <c r="E188" s="2">
        <v>244</v>
      </c>
      <c r="F188" s="2">
        <v>220</v>
      </c>
      <c r="G188" s="2">
        <v>328</v>
      </c>
      <c r="H188" s="2">
        <v>330</v>
      </c>
      <c r="I188" s="2">
        <v>330</v>
      </c>
      <c r="J188" s="24">
        <v>350</v>
      </c>
      <c r="K188" s="13">
        <v>1131</v>
      </c>
      <c r="L188" s="13">
        <v>3000</v>
      </c>
      <c r="M188" s="13">
        <v>500</v>
      </c>
    </row>
    <row r="189" spans="1:10" ht="9.75" customHeight="1">
      <c r="A189" s="120"/>
      <c r="D189" s="2"/>
      <c r="E189" s="2"/>
      <c r="F189" s="2"/>
      <c r="G189" s="2"/>
      <c r="H189" s="2"/>
      <c r="I189" s="2"/>
      <c r="J189" s="15"/>
    </row>
    <row r="190" spans="1:13" ht="15" customHeight="1">
      <c r="A190" s="120" t="s">
        <v>32</v>
      </c>
      <c r="B190" s="38" t="s">
        <v>293</v>
      </c>
      <c r="C190" s="3" t="s">
        <v>152</v>
      </c>
      <c r="D190" s="2">
        <v>15</v>
      </c>
      <c r="E190" s="2">
        <v>5</v>
      </c>
      <c r="F190" s="2">
        <v>3</v>
      </c>
      <c r="G190" s="25" t="s">
        <v>17</v>
      </c>
      <c r="H190" s="2">
        <v>2</v>
      </c>
      <c r="I190" s="2">
        <v>5</v>
      </c>
      <c r="J190" s="26">
        <v>2</v>
      </c>
      <c r="K190" s="13">
        <v>11</v>
      </c>
      <c r="L190" s="13">
        <v>25</v>
      </c>
      <c r="M190" s="13">
        <v>5</v>
      </c>
    </row>
    <row r="191" spans="1:10" ht="14.25">
      <c r="A191" s="120"/>
      <c r="D191" s="2"/>
      <c r="E191" s="2"/>
      <c r="F191" s="2"/>
      <c r="G191" s="2"/>
      <c r="H191" s="2"/>
      <c r="I191" s="2"/>
      <c r="J191" s="15"/>
    </row>
    <row r="192" spans="1:13" ht="15" customHeight="1">
      <c r="A192" s="120" t="s">
        <v>153</v>
      </c>
      <c r="B192" s="13" t="s">
        <v>290</v>
      </c>
      <c r="C192" s="3" t="s">
        <v>289</v>
      </c>
      <c r="D192" s="25">
        <v>800</v>
      </c>
      <c r="E192" s="25">
        <v>182</v>
      </c>
      <c r="F192" s="2">
        <v>74</v>
      </c>
      <c r="G192" s="25">
        <v>157</v>
      </c>
      <c r="H192" s="25">
        <v>215</v>
      </c>
      <c r="I192" s="25">
        <v>200</v>
      </c>
      <c r="J192" s="24">
        <v>250</v>
      </c>
      <c r="K192" s="13">
        <v>781</v>
      </c>
      <c r="L192" s="13">
        <v>1500</v>
      </c>
      <c r="M192" s="13">
        <v>250</v>
      </c>
    </row>
    <row r="193" spans="1:10" ht="9.75" customHeight="1">
      <c r="A193" s="120"/>
      <c r="D193" s="2"/>
      <c r="E193" s="2"/>
      <c r="F193" s="2"/>
      <c r="G193" s="2"/>
      <c r="H193" s="2"/>
      <c r="I193" s="2"/>
      <c r="J193" s="15"/>
    </row>
    <row r="194" spans="1:13" ht="15" customHeight="1">
      <c r="A194" s="120" t="s">
        <v>154</v>
      </c>
      <c r="B194" s="34" t="s">
        <v>155</v>
      </c>
      <c r="C194" s="10"/>
      <c r="D194" s="155" t="s">
        <v>291</v>
      </c>
      <c r="E194" s="155"/>
      <c r="F194" s="155"/>
      <c r="G194" s="155"/>
      <c r="H194" s="155"/>
      <c r="I194" s="155"/>
      <c r="J194" s="155"/>
      <c r="K194" s="155"/>
      <c r="L194" s="155"/>
      <c r="M194" s="155"/>
    </row>
    <row r="195" spans="1:10" ht="9.75" customHeight="1">
      <c r="A195" s="120"/>
      <c r="D195" s="2"/>
      <c r="E195" s="2"/>
      <c r="F195" s="2"/>
      <c r="G195" s="2"/>
      <c r="H195" s="2"/>
      <c r="I195" s="2"/>
      <c r="J195" s="15"/>
    </row>
    <row r="196" spans="1:13" ht="15" customHeight="1">
      <c r="A196" s="123" t="s">
        <v>156</v>
      </c>
      <c r="B196" s="13" t="s">
        <v>157</v>
      </c>
      <c r="C196" s="3" t="s">
        <v>289</v>
      </c>
      <c r="D196" s="25">
        <v>240</v>
      </c>
      <c r="E196" s="25">
        <v>66</v>
      </c>
      <c r="F196" s="25">
        <v>25</v>
      </c>
      <c r="G196" s="25">
        <v>40</v>
      </c>
      <c r="H196" s="25">
        <v>32</v>
      </c>
      <c r="I196" s="25">
        <v>70</v>
      </c>
      <c r="J196" s="24">
        <v>70</v>
      </c>
      <c r="K196" s="13">
        <v>200</v>
      </c>
      <c r="L196" s="13">
        <v>600</v>
      </c>
      <c r="M196" s="13">
        <v>125</v>
      </c>
    </row>
    <row r="197" spans="1:10" ht="9.75" customHeight="1">
      <c r="A197" s="120"/>
      <c r="D197" s="2"/>
      <c r="E197" s="2"/>
      <c r="F197" s="2"/>
      <c r="G197" s="2"/>
      <c r="H197" s="2"/>
      <c r="I197" s="2"/>
      <c r="J197" s="15"/>
    </row>
    <row r="198" spans="1:13" ht="15" customHeight="1">
      <c r="A198" s="123">
        <v>6</v>
      </c>
      <c r="B198" s="13" t="s">
        <v>158</v>
      </c>
      <c r="C198" s="3" t="s">
        <v>292</v>
      </c>
      <c r="D198" s="25">
        <v>125</v>
      </c>
      <c r="E198" s="25">
        <v>17</v>
      </c>
      <c r="F198" s="25">
        <v>15</v>
      </c>
      <c r="G198" s="25">
        <v>17</v>
      </c>
      <c r="H198" s="25">
        <v>20</v>
      </c>
      <c r="I198" s="25">
        <v>20</v>
      </c>
      <c r="J198" s="24">
        <v>20</v>
      </c>
      <c r="K198" s="13">
        <v>107</v>
      </c>
      <c r="L198" s="13">
        <v>304</v>
      </c>
      <c r="M198" s="13">
        <v>60</v>
      </c>
    </row>
    <row r="199" spans="1:10" ht="9.75" customHeight="1">
      <c r="A199" s="123"/>
      <c r="J199" s="15"/>
    </row>
    <row r="200" spans="1:13" ht="30" customHeight="1">
      <c r="A200" s="123">
        <v>7</v>
      </c>
      <c r="B200" s="55" t="s">
        <v>294</v>
      </c>
      <c r="C200" s="10" t="s">
        <v>295</v>
      </c>
      <c r="D200" s="154" t="s">
        <v>296</v>
      </c>
      <c r="E200" s="154"/>
      <c r="F200" s="154"/>
      <c r="G200" s="154"/>
      <c r="H200" s="154"/>
      <c r="I200" s="154"/>
      <c r="J200" s="154"/>
      <c r="K200" s="154"/>
      <c r="L200" s="154"/>
      <c r="M200" s="154"/>
    </row>
    <row r="201" spans="1:10" ht="9.75" customHeight="1">
      <c r="A201" s="123"/>
      <c r="J201" s="15"/>
    </row>
    <row r="202" spans="1:13" ht="30" customHeight="1">
      <c r="A202" s="123">
        <v>8</v>
      </c>
      <c r="B202" s="34" t="s">
        <v>297</v>
      </c>
      <c r="C202" s="10" t="s">
        <v>295</v>
      </c>
      <c r="D202" s="154" t="s">
        <v>296</v>
      </c>
      <c r="E202" s="154"/>
      <c r="F202" s="154"/>
      <c r="G202" s="154"/>
      <c r="H202" s="154"/>
      <c r="I202" s="154"/>
      <c r="J202" s="154"/>
      <c r="K202" s="154"/>
      <c r="L202" s="154"/>
      <c r="M202" s="154"/>
    </row>
    <row r="203" spans="1:10" ht="9.75" customHeight="1">
      <c r="A203" s="123"/>
      <c r="J203" s="15"/>
    </row>
    <row r="204" spans="1:13" ht="15" customHeight="1">
      <c r="A204" s="123">
        <v>9</v>
      </c>
      <c r="B204" s="13" t="s">
        <v>298</v>
      </c>
      <c r="C204" s="3" t="s">
        <v>299</v>
      </c>
      <c r="D204" s="50" t="s">
        <v>17</v>
      </c>
      <c r="G204" s="50" t="s">
        <v>17</v>
      </c>
      <c r="H204" s="50" t="s">
        <v>17</v>
      </c>
      <c r="I204" s="50" t="s">
        <v>17</v>
      </c>
      <c r="J204" s="50" t="s">
        <v>17</v>
      </c>
      <c r="K204" s="50" t="s">
        <v>17</v>
      </c>
      <c r="L204" s="13">
        <v>200</v>
      </c>
      <c r="M204" s="13">
        <v>15</v>
      </c>
    </row>
    <row r="205" spans="1:10" ht="14.25">
      <c r="A205" s="123"/>
      <c r="J205" s="15"/>
    </row>
    <row r="206" spans="1:10" ht="9.75" customHeight="1">
      <c r="A206" s="123"/>
      <c r="J206" s="15"/>
    </row>
    <row r="207" spans="1:10" ht="15" customHeight="1">
      <c r="A207" s="119"/>
      <c r="B207" s="21" t="s">
        <v>159</v>
      </c>
      <c r="J207" s="15"/>
    </row>
    <row r="208" spans="1:10" ht="9.75" customHeight="1">
      <c r="A208" s="120" t="s">
        <v>9</v>
      </c>
      <c r="J208" s="15"/>
    </row>
    <row r="209" spans="1:13" ht="15" customHeight="1">
      <c r="A209" s="123" t="s">
        <v>7</v>
      </c>
      <c r="B209" s="13" t="s">
        <v>160</v>
      </c>
      <c r="C209" s="3" t="s">
        <v>161</v>
      </c>
      <c r="D209" s="157" t="s">
        <v>391</v>
      </c>
      <c r="E209" s="158"/>
      <c r="F209" s="158"/>
      <c r="G209" s="158"/>
      <c r="H209" s="158"/>
      <c r="I209" s="158"/>
      <c r="J209" s="158"/>
      <c r="K209" s="158"/>
      <c r="L209" s="158"/>
      <c r="M209" s="158"/>
    </row>
    <row r="210" spans="1:13" ht="9.75" customHeight="1">
      <c r="A210" s="120"/>
      <c r="D210" s="158"/>
      <c r="E210" s="158"/>
      <c r="F210" s="158"/>
      <c r="G210" s="158"/>
      <c r="H210" s="158"/>
      <c r="I210" s="158"/>
      <c r="J210" s="158"/>
      <c r="K210" s="158"/>
      <c r="L210" s="158"/>
      <c r="M210" s="158"/>
    </row>
    <row r="211" spans="1:13" ht="15" customHeight="1">
      <c r="A211" s="123" t="s">
        <v>162</v>
      </c>
      <c r="B211" s="57" t="s">
        <v>163</v>
      </c>
      <c r="C211" s="3" t="s">
        <v>164</v>
      </c>
      <c r="D211" s="158"/>
      <c r="E211" s="158"/>
      <c r="F211" s="158"/>
      <c r="G211" s="158"/>
      <c r="H211" s="158"/>
      <c r="I211" s="158"/>
      <c r="J211" s="158"/>
      <c r="K211" s="158"/>
      <c r="L211" s="158"/>
      <c r="M211" s="158"/>
    </row>
    <row r="212" spans="1:10" ht="9.75" customHeight="1">
      <c r="A212" s="123"/>
      <c r="D212" s="25"/>
      <c r="E212" s="25"/>
      <c r="F212" s="25"/>
      <c r="G212" s="25"/>
      <c r="H212" s="13"/>
      <c r="I212" s="13"/>
      <c r="J212" s="50"/>
    </row>
    <row r="213" spans="1:13" ht="15" customHeight="1">
      <c r="A213" s="124">
        <v>3</v>
      </c>
      <c r="B213" s="23" t="s">
        <v>165</v>
      </c>
      <c r="C213" s="31" t="s">
        <v>129</v>
      </c>
      <c r="D213" s="44">
        <v>134</v>
      </c>
      <c r="E213" s="44">
        <v>15</v>
      </c>
      <c r="F213" s="44">
        <v>11</v>
      </c>
      <c r="G213" s="44">
        <v>15</v>
      </c>
      <c r="H213" s="13">
        <v>10</v>
      </c>
      <c r="I213" s="13">
        <v>15</v>
      </c>
      <c r="J213" s="50">
        <v>15</v>
      </c>
      <c r="K213" s="13">
        <v>200</v>
      </c>
      <c r="L213" s="13">
        <v>250</v>
      </c>
      <c r="M213" s="13">
        <v>25</v>
      </c>
    </row>
    <row r="214" spans="1:10" ht="9.75" customHeight="1">
      <c r="A214" s="124"/>
      <c r="B214" s="23"/>
      <c r="C214" s="31"/>
      <c r="D214" s="44"/>
      <c r="E214" s="44"/>
      <c r="F214" s="44"/>
      <c r="G214" s="44"/>
      <c r="H214" s="13"/>
      <c r="I214" s="13"/>
      <c r="J214" s="50"/>
    </row>
    <row r="215" spans="1:13" s="23" customFormat="1" ht="30" customHeight="1">
      <c r="A215" s="124">
        <v>4</v>
      </c>
      <c r="B215" s="58" t="s">
        <v>166</v>
      </c>
      <c r="C215" s="47" t="s">
        <v>131</v>
      </c>
      <c r="D215" s="44">
        <v>150</v>
      </c>
      <c r="E215" s="44">
        <v>20</v>
      </c>
      <c r="F215" s="44">
        <v>10</v>
      </c>
      <c r="G215" s="44">
        <v>20</v>
      </c>
      <c r="H215" s="59">
        <v>10</v>
      </c>
      <c r="I215" s="59">
        <v>15</v>
      </c>
      <c r="J215" s="48">
        <v>15</v>
      </c>
      <c r="K215" s="23">
        <v>15</v>
      </c>
      <c r="L215" s="23">
        <v>45</v>
      </c>
      <c r="M215" s="23">
        <v>15</v>
      </c>
    </row>
    <row r="216" spans="1:10" ht="6.75" customHeight="1">
      <c r="A216" s="123"/>
      <c r="B216" s="57"/>
      <c r="D216" s="25"/>
      <c r="E216" s="25"/>
      <c r="F216" s="25"/>
      <c r="G216" s="25"/>
      <c r="H216" s="25"/>
      <c r="I216" s="25"/>
      <c r="J216" s="50"/>
    </row>
    <row r="217" spans="1:10" ht="15" customHeight="1">
      <c r="A217" s="119"/>
      <c r="B217" s="21" t="s">
        <v>167</v>
      </c>
      <c r="J217" s="15"/>
    </row>
    <row r="218" spans="1:10" ht="9.75" customHeight="1">
      <c r="A218" s="120" t="s">
        <v>9</v>
      </c>
      <c r="J218" s="15"/>
    </row>
    <row r="219" spans="1:13" ht="30" customHeight="1">
      <c r="A219" s="120" t="s">
        <v>10</v>
      </c>
      <c r="B219" s="36" t="s">
        <v>314</v>
      </c>
      <c r="C219" s="3" t="s">
        <v>48</v>
      </c>
      <c r="D219" s="2">
        <f>45500*5</f>
        <v>227500</v>
      </c>
      <c r="E219" s="2"/>
      <c r="F219" s="2"/>
      <c r="G219" s="82">
        <v>43936</v>
      </c>
      <c r="H219" s="82">
        <v>43936</v>
      </c>
      <c r="I219" s="82">
        <v>45513</v>
      </c>
      <c r="J219" s="82">
        <v>45513</v>
      </c>
      <c r="K219" s="96">
        <v>200000</v>
      </c>
      <c r="L219" s="96">
        <v>238940</v>
      </c>
      <c r="M219" s="96">
        <v>47788</v>
      </c>
    </row>
    <row r="220" spans="1:10" ht="4.5" customHeight="1">
      <c r="A220" s="120"/>
      <c r="B220" s="60"/>
      <c r="D220" s="61"/>
      <c r="E220" s="2"/>
      <c r="F220" s="2"/>
      <c r="G220" s="2"/>
      <c r="H220" s="2"/>
      <c r="I220" s="4"/>
      <c r="J220" s="2"/>
    </row>
    <row r="221" spans="1:13" ht="15" customHeight="1">
      <c r="A221" s="120">
        <v>2</v>
      </c>
      <c r="B221" s="13" t="s">
        <v>168</v>
      </c>
      <c r="E221" s="52"/>
      <c r="F221" s="52"/>
      <c r="G221" s="52"/>
      <c r="H221" s="52"/>
      <c r="I221" s="52"/>
      <c r="J221" s="52"/>
      <c r="K221" s="52"/>
      <c r="L221" s="52"/>
      <c r="M221" s="52"/>
    </row>
    <row r="222" spans="1:13" ht="7.5" customHeight="1">
      <c r="A222" s="120"/>
      <c r="D222" s="52"/>
      <c r="E222" s="52"/>
      <c r="F222" s="52"/>
      <c r="G222" s="52"/>
      <c r="H222" s="52"/>
      <c r="I222" s="52"/>
      <c r="J222" s="52"/>
      <c r="K222" s="52"/>
      <c r="L222" s="52"/>
      <c r="M222" s="52"/>
    </row>
    <row r="223" spans="1:13" ht="15" customHeight="1">
      <c r="A223" s="120">
        <v>3</v>
      </c>
      <c r="B223" s="34" t="s">
        <v>315</v>
      </c>
      <c r="C223" s="3" t="s">
        <v>9</v>
      </c>
      <c r="D223" s="52"/>
      <c r="E223" s="52"/>
      <c r="F223" s="52"/>
      <c r="G223" s="52"/>
      <c r="H223" s="52"/>
      <c r="I223" s="52"/>
      <c r="J223" s="52"/>
      <c r="K223" s="52"/>
      <c r="L223" s="52"/>
      <c r="M223" s="52"/>
    </row>
    <row r="224" spans="1:13" ht="7.5" customHeight="1">
      <c r="A224" s="120"/>
      <c r="C224" s="3" t="s">
        <v>9</v>
      </c>
      <c r="D224" s="52"/>
      <c r="E224" s="52"/>
      <c r="F224" s="52"/>
      <c r="G224" s="52"/>
      <c r="H224" s="52"/>
      <c r="I224" s="52"/>
      <c r="J224" s="52"/>
      <c r="K224" s="52"/>
      <c r="L224" s="52"/>
      <c r="M224" s="52"/>
    </row>
    <row r="225" spans="1:13" ht="30" customHeight="1">
      <c r="A225" s="123">
        <v>4</v>
      </c>
      <c r="B225" s="34" t="s">
        <v>171</v>
      </c>
      <c r="D225" s="52"/>
      <c r="E225" s="52"/>
      <c r="F225" s="52"/>
      <c r="G225" s="52"/>
      <c r="H225" s="52"/>
      <c r="I225" s="52"/>
      <c r="J225" s="52"/>
      <c r="K225" s="52"/>
      <c r="L225" s="52"/>
      <c r="M225" s="52"/>
    </row>
    <row r="226" spans="1:13" ht="7.5" customHeight="1">
      <c r="A226" s="120"/>
      <c r="D226" s="52"/>
      <c r="E226" s="52"/>
      <c r="F226" s="52"/>
      <c r="G226" s="52"/>
      <c r="H226" s="52"/>
      <c r="I226" s="52"/>
      <c r="J226" s="52"/>
      <c r="K226" s="52"/>
      <c r="L226" s="52"/>
      <c r="M226" s="52"/>
    </row>
    <row r="227" spans="1:13" ht="30" customHeight="1">
      <c r="A227" s="123">
        <v>5</v>
      </c>
      <c r="B227" s="34" t="s">
        <v>169</v>
      </c>
      <c r="D227" s="52"/>
      <c r="E227" s="52"/>
      <c r="F227" s="52"/>
      <c r="G227" s="52"/>
      <c r="H227" s="52"/>
      <c r="I227" s="52"/>
      <c r="J227" s="52"/>
      <c r="K227" s="52"/>
      <c r="L227" s="52"/>
      <c r="M227" s="52"/>
    </row>
    <row r="228" spans="1:13" ht="7.5" customHeight="1">
      <c r="A228" s="120"/>
      <c r="D228" s="52"/>
      <c r="E228" s="52"/>
      <c r="F228" s="52"/>
      <c r="G228" s="52"/>
      <c r="H228" s="52"/>
      <c r="I228" s="52"/>
      <c r="J228" s="52"/>
      <c r="K228" s="52"/>
      <c r="L228" s="52"/>
      <c r="M228" s="52"/>
    </row>
    <row r="229" spans="1:13" ht="30" customHeight="1">
      <c r="A229" s="123">
        <v>6</v>
      </c>
      <c r="B229" s="38" t="s">
        <v>173</v>
      </c>
      <c r="D229" s="52"/>
      <c r="E229" s="52"/>
      <c r="F229" s="52"/>
      <c r="G229" s="52"/>
      <c r="H229" s="52"/>
      <c r="I229" s="52"/>
      <c r="J229" s="52"/>
      <c r="K229" s="52"/>
      <c r="L229" s="52"/>
      <c r="M229" s="52"/>
    </row>
    <row r="230" spans="1:13" ht="7.5" customHeight="1">
      <c r="A230" s="120"/>
      <c r="D230" s="52"/>
      <c r="E230" s="52"/>
      <c r="F230" s="52"/>
      <c r="G230" s="52"/>
      <c r="H230" s="52"/>
      <c r="I230" s="52"/>
      <c r="J230" s="52"/>
      <c r="K230" s="52"/>
      <c r="L230" s="52"/>
      <c r="M230" s="52"/>
    </row>
    <row r="231" spans="1:13" ht="15" customHeight="1">
      <c r="A231" s="123">
        <v>7</v>
      </c>
      <c r="B231" s="38" t="s">
        <v>170</v>
      </c>
      <c r="D231" s="52"/>
      <c r="E231" s="52"/>
      <c r="F231" s="52"/>
      <c r="G231" s="52"/>
      <c r="H231" s="52"/>
      <c r="I231" s="52"/>
      <c r="J231" s="52"/>
      <c r="K231" s="52"/>
      <c r="L231" s="52"/>
      <c r="M231" s="52"/>
    </row>
    <row r="232" spans="1:13" ht="9.75" customHeight="1">
      <c r="A232" s="120"/>
      <c r="D232" s="52"/>
      <c r="E232" s="52"/>
      <c r="F232" s="52"/>
      <c r="G232" s="52"/>
      <c r="H232" s="52"/>
      <c r="I232" s="52"/>
      <c r="J232" s="52"/>
      <c r="K232" s="52"/>
      <c r="L232" s="52"/>
      <c r="M232" s="52"/>
    </row>
    <row r="233" spans="1:13" ht="30" customHeight="1">
      <c r="A233" s="123" t="s">
        <v>172</v>
      </c>
      <c r="B233" s="34" t="s">
        <v>316</v>
      </c>
      <c r="E233" s="129"/>
      <c r="F233" s="129"/>
      <c r="G233" s="129"/>
      <c r="H233" s="129"/>
      <c r="I233" s="129"/>
      <c r="J233" s="129"/>
      <c r="K233" s="129"/>
      <c r="L233" s="129"/>
      <c r="M233" s="52"/>
    </row>
    <row r="234" spans="1:13" ht="9.75" customHeight="1">
      <c r="A234" s="123"/>
      <c r="B234" s="38"/>
      <c r="D234" s="129"/>
      <c r="E234" s="129"/>
      <c r="F234" s="129"/>
      <c r="G234" s="129"/>
      <c r="H234" s="129"/>
      <c r="I234" s="129"/>
      <c r="J234" s="129"/>
      <c r="K234" s="129"/>
      <c r="L234" s="129"/>
      <c r="M234" s="52"/>
    </row>
    <row r="235" spans="1:13" ht="30" customHeight="1">
      <c r="A235" s="120">
        <v>9</v>
      </c>
      <c r="B235" s="58" t="s">
        <v>175</v>
      </c>
      <c r="D235" s="129"/>
      <c r="E235" s="129"/>
      <c r="F235" s="129"/>
      <c r="G235" s="129"/>
      <c r="H235" s="129"/>
      <c r="I235" s="129"/>
      <c r="J235" s="129"/>
      <c r="K235" s="129"/>
      <c r="L235" s="129"/>
      <c r="M235" s="52"/>
    </row>
    <row r="236" spans="1:13" ht="9" customHeight="1">
      <c r="A236" s="120"/>
      <c r="D236" s="52"/>
      <c r="E236" s="52"/>
      <c r="F236" s="52"/>
      <c r="G236" s="52"/>
      <c r="H236" s="52"/>
      <c r="I236" s="52"/>
      <c r="J236" s="52"/>
      <c r="K236" s="52"/>
      <c r="L236" s="52"/>
      <c r="M236" s="52"/>
    </row>
    <row r="237" spans="1:13" ht="15" customHeight="1">
      <c r="A237" s="120">
        <v>10</v>
      </c>
      <c r="B237" s="13" t="s">
        <v>174</v>
      </c>
      <c r="D237" s="153" t="s">
        <v>386</v>
      </c>
      <c r="E237" s="153"/>
      <c r="F237" s="153"/>
      <c r="G237" s="153"/>
      <c r="H237" s="153"/>
      <c r="I237" s="153"/>
      <c r="J237" s="153"/>
      <c r="K237" s="153"/>
      <c r="L237" s="153"/>
      <c r="M237" s="52"/>
    </row>
    <row r="238" spans="1:12" ht="15" customHeight="1">
      <c r="A238" s="120"/>
      <c r="D238" s="153"/>
      <c r="E238" s="153"/>
      <c r="F238" s="153"/>
      <c r="G238" s="153"/>
      <c r="H238" s="153"/>
      <c r="I238" s="153"/>
      <c r="J238" s="153"/>
      <c r="K238" s="153"/>
      <c r="L238" s="153"/>
    </row>
    <row r="239" spans="1:12" ht="15" customHeight="1">
      <c r="A239" s="123">
        <v>11</v>
      </c>
      <c r="B239" s="13" t="s">
        <v>176</v>
      </c>
      <c r="D239" s="153"/>
      <c r="E239" s="153"/>
      <c r="F239" s="153"/>
      <c r="G239" s="153"/>
      <c r="H239" s="153"/>
      <c r="I239" s="153"/>
      <c r="J239" s="153"/>
      <c r="K239" s="153"/>
      <c r="L239" s="153"/>
    </row>
    <row r="240" spans="1:12" ht="9.75" customHeight="1">
      <c r="A240" s="120"/>
      <c r="D240" s="153"/>
      <c r="E240" s="153"/>
      <c r="F240" s="153"/>
      <c r="G240" s="153"/>
      <c r="H240" s="153"/>
      <c r="I240" s="153"/>
      <c r="J240" s="153"/>
      <c r="K240" s="153"/>
      <c r="L240" s="153"/>
    </row>
    <row r="241" spans="1:12" ht="9.75" customHeight="1">
      <c r="A241" s="120"/>
      <c r="D241" s="153"/>
      <c r="E241" s="153"/>
      <c r="F241" s="153"/>
      <c r="G241" s="153"/>
      <c r="H241" s="153"/>
      <c r="I241" s="153"/>
      <c r="J241" s="153"/>
      <c r="K241" s="153"/>
      <c r="L241" s="153"/>
    </row>
    <row r="242" spans="1:10" ht="30" customHeight="1">
      <c r="A242" s="123">
        <v>12</v>
      </c>
      <c r="B242" s="38" t="s">
        <v>177</v>
      </c>
      <c r="D242" s="62"/>
      <c r="E242" s="62"/>
      <c r="F242" s="62"/>
      <c r="G242" s="62"/>
      <c r="H242" s="62"/>
      <c r="I242" s="62"/>
      <c r="J242" s="2"/>
    </row>
    <row r="243" spans="1:10" ht="9.75" customHeight="1">
      <c r="A243" s="120"/>
      <c r="D243" s="62"/>
      <c r="E243" s="62"/>
      <c r="F243" s="62"/>
      <c r="G243" s="62"/>
      <c r="H243" s="62"/>
      <c r="I243" s="62"/>
      <c r="J243" s="2"/>
    </row>
    <row r="244" spans="1:10" ht="15" customHeight="1">
      <c r="A244" s="123">
        <v>13</v>
      </c>
      <c r="B244" s="13" t="s">
        <v>178</v>
      </c>
      <c r="D244" s="62"/>
      <c r="E244" s="62"/>
      <c r="F244" s="62"/>
      <c r="G244" s="62"/>
      <c r="H244" s="62"/>
      <c r="I244" s="62"/>
      <c r="J244" s="2"/>
    </row>
    <row r="245" spans="1:10" ht="14.25">
      <c r="A245" s="120"/>
      <c r="D245" s="2"/>
      <c r="E245" s="2"/>
      <c r="F245" s="2"/>
      <c r="G245" s="2"/>
      <c r="H245" s="2"/>
      <c r="I245" s="2"/>
      <c r="J245" s="2"/>
    </row>
    <row r="246" spans="1:13" ht="30" customHeight="1">
      <c r="A246" s="123">
        <v>14</v>
      </c>
      <c r="B246" s="11" t="s">
        <v>355</v>
      </c>
      <c r="D246" s="93"/>
      <c r="E246" s="106"/>
      <c r="F246" s="106"/>
      <c r="G246" s="107"/>
      <c r="H246" s="108"/>
      <c r="I246" s="93"/>
      <c r="J246" s="109"/>
      <c r="K246" s="11"/>
      <c r="L246" s="99"/>
      <c r="M246" s="99"/>
    </row>
    <row r="247" spans="1:10" ht="9.75" customHeight="1">
      <c r="A247" s="120"/>
      <c r="D247" s="13"/>
      <c r="E247" s="13"/>
      <c r="F247" s="13"/>
      <c r="G247" s="13"/>
      <c r="H247" s="2"/>
      <c r="I247" s="2"/>
      <c r="J247" s="63"/>
    </row>
    <row r="248" spans="1:13" ht="30" customHeight="1">
      <c r="A248" s="124">
        <v>15</v>
      </c>
      <c r="B248" s="45" t="s">
        <v>356</v>
      </c>
      <c r="C248" s="95"/>
      <c r="D248" s="95"/>
      <c r="E248" s="95"/>
      <c r="F248" s="95"/>
      <c r="G248" s="95"/>
      <c r="H248" s="95"/>
      <c r="I248" s="95"/>
      <c r="J248" s="95"/>
      <c r="K248" s="95"/>
      <c r="L248" s="55"/>
      <c r="M248" s="55"/>
    </row>
    <row r="249" spans="1:13" ht="9.75" customHeight="1">
      <c r="A249" s="125"/>
      <c r="B249" s="45"/>
      <c r="C249" s="95"/>
      <c r="D249" s="95"/>
      <c r="E249" s="95"/>
      <c r="F249" s="95"/>
      <c r="G249" s="95"/>
      <c r="H249" s="95"/>
      <c r="I249" s="95"/>
      <c r="J249" s="95"/>
      <c r="K249" s="95"/>
      <c r="L249" s="55"/>
      <c r="M249" s="55"/>
    </row>
    <row r="250" spans="1:13" s="23" customFormat="1" ht="45" customHeight="1">
      <c r="A250" s="124">
        <v>16</v>
      </c>
      <c r="B250" s="45" t="s">
        <v>358</v>
      </c>
      <c r="C250" s="95"/>
      <c r="D250" s="79" t="s">
        <v>17</v>
      </c>
      <c r="E250" s="110"/>
      <c r="F250" s="110"/>
      <c r="G250" s="79" t="s">
        <v>17</v>
      </c>
      <c r="H250" s="79" t="s">
        <v>17</v>
      </c>
      <c r="I250" s="79" t="s">
        <v>17</v>
      </c>
      <c r="J250" s="79" t="s">
        <v>17</v>
      </c>
      <c r="K250" s="79" t="s">
        <v>17</v>
      </c>
      <c r="L250" s="92" t="s">
        <v>359</v>
      </c>
      <c r="M250" s="92" t="s">
        <v>357</v>
      </c>
    </row>
    <row r="251" spans="1:13" s="23" customFormat="1" ht="9.75" customHeight="1">
      <c r="A251" s="124"/>
      <c r="B251" s="45"/>
      <c r="C251" s="95"/>
      <c r="D251" s="79"/>
      <c r="E251" s="110"/>
      <c r="F251" s="110"/>
      <c r="G251" s="79"/>
      <c r="H251" s="79"/>
      <c r="I251" s="79"/>
      <c r="J251" s="79"/>
      <c r="K251" s="79"/>
      <c r="L251" s="92"/>
      <c r="M251" s="92"/>
    </row>
    <row r="252" spans="1:13" s="23" customFormat="1" ht="45" customHeight="1">
      <c r="A252" s="124">
        <v>17</v>
      </c>
      <c r="B252" s="45" t="s">
        <v>360</v>
      </c>
      <c r="C252" s="95"/>
      <c r="D252" s="79" t="s">
        <v>17</v>
      </c>
      <c r="E252" s="110"/>
      <c r="F252" s="110"/>
      <c r="G252" s="79" t="s">
        <v>17</v>
      </c>
      <c r="H252" s="79" t="s">
        <v>17</v>
      </c>
      <c r="I252" s="79" t="s">
        <v>17</v>
      </c>
      <c r="J252" s="79" t="s">
        <v>17</v>
      </c>
      <c r="K252" s="79" t="s">
        <v>17</v>
      </c>
      <c r="L252" s="92" t="s">
        <v>361</v>
      </c>
      <c r="M252" s="92" t="s">
        <v>357</v>
      </c>
    </row>
    <row r="253" spans="1:10" ht="15" customHeight="1">
      <c r="A253" s="120"/>
      <c r="B253" s="13" t="s">
        <v>179</v>
      </c>
      <c r="D253" s="2"/>
      <c r="E253" s="2"/>
      <c r="F253" s="2"/>
      <c r="G253" s="2"/>
      <c r="H253" s="2"/>
      <c r="I253" s="2"/>
      <c r="J253" s="2"/>
    </row>
    <row r="254" spans="1:10" ht="15" customHeight="1">
      <c r="A254" s="119"/>
      <c r="B254" s="21" t="s">
        <v>180</v>
      </c>
      <c r="D254" s="2"/>
      <c r="E254" s="2"/>
      <c r="F254" s="2"/>
      <c r="G254" s="2"/>
      <c r="H254" s="2"/>
      <c r="I254" s="2"/>
      <c r="J254" s="2"/>
    </row>
    <row r="255" spans="1:10" ht="9.75" customHeight="1">
      <c r="A255" s="120" t="s">
        <v>9</v>
      </c>
      <c r="D255" s="2"/>
      <c r="E255" s="2"/>
      <c r="F255" s="2"/>
      <c r="G255" s="2"/>
      <c r="H255" s="2"/>
      <c r="I255" s="2"/>
      <c r="J255" s="2"/>
    </row>
    <row r="256" spans="1:10" ht="49.5" customHeight="1">
      <c r="A256" s="120">
        <v>1</v>
      </c>
      <c r="B256" s="34" t="s">
        <v>181</v>
      </c>
      <c r="C256" s="49" t="s">
        <v>48</v>
      </c>
      <c r="D256" s="2"/>
      <c r="E256" s="2"/>
      <c r="F256" s="2"/>
      <c r="G256" s="2"/>
      <c r="H256" s="2"/>
      <c r="I256" s="2"/>
      <c r="J256" s="2"/>
    </row>
    <row r="257" spans="1:10" ht="9.75" customHeight="1">
      <c r="A257" s="120"/>
      <c r="B257" s="34"/>
      <c r="C257" s="49"/>
      <c r="D257" s="2"/>
      <c r="E257" s="2"/>
      <c r="F257" s="2"/>
      <c r="G257" s="2"/>
      <c r="H257" s="2"/>
      <c r="I257" s="2"/>
      <c r="J257" s="2"/>
    </row>
    <row r="258" spans="1:13" ht="39.75" customHeight="1">
      <c r="A258" s="120">
        <v>2</v>
      </c>
      <c r="B258" s="34" t="s">
        <v>182</v>
      </c>
      <c r="C258" s="49" t="s">
        <v>48</v>
      </c>
      <c r="D258" s="70"/>
      <c r="E258" s="64"/>
      <c r="F258" s="64"/>
      <c r="G258" s="49"/>
      <c r="H258" s="49"/>
      <c r="I258" s="49"/>
      <c r="J258" s="2"/>
      <c r="K258" s="96"/>
      <c r="L258" s="96"/>
      <c r="M258" s="96"/>
    </row>
    <row r="259" spans="1:13" ht="18" customHeight="1">
      <c r="A259" s="120">
        <v>3</v>
      </c>
      <c r="B259" s="65" t="s">
        <v>183</v>
      </c>
      <c r="C259" s="49" t="s">
        <v>48</v>
      </c>
      <c r="D259" s="70"/>
      <c r="E259" s="70"/>
      <c r="F259" s="70"/>
      <c r="G259" s="2"/>
      <c r="H259" s="2"/>
      <c r="I259" s="2"/>
      <c r="J259" s="2"/>
      <c r="K259" s="96"/>
      <c r="L259" s="96"/>
      <c r="M259" s="96"/>
    </row>
    <row r="260" spans="1:13" ht="9.75" customHeight="1">
      <c r="A260" s="120"/>
      <c r="B260" s="36"/>
      <c r="D260" s="70"/>
      <c r="E260" s="70"/>
      <c r="F260" s="70"/>
      <c r="G260" s="2"/>
      <c r="H260" s="2"/>
      <c r="I260" s="2"/>
      <c r="J260" s="2"/>
      <c r="K260" s="96"/>
      <c r="L260" s="96"/>
      <c r="M260" s="96"/>
    </row>
    <row r="261" spans="1:13" ht="30" customHeight="1">
      <c r="A261" s="120">
        <v>4</v>
      </c>
      <c r="B261" s="45" t="s">
        <v>364</v>
      </c>
      <c r="C261" s="49" t="s">
        <v>48</v>
      </c>
      <c r="D261" s="70"/>
      <c r="E261" s="70"/>
      <c r="F261" s="70"/>
      <c r="G261" s="2"/>
      <c r="H261" s="2"/>
      <c r="I261" s="2"/>
      <c r="J261" s="2"/>
      <c r="K261" s="96"/>
      <c r="L261" s="96"/>
      <c r="M261" s="96"/>
    </row>
    <row r="262" spans="1:13" ht="9.75" customHeight="1">
      <c r="A262" s="120"/>
      <c r="B262" s="36"/>
      <c r="D262" s="70"/>
      <c r="E262" s="70"/>
      <c r="F262" s="70"/>
      <c r="G262" s="2"/>
      <c r="H262" s="2"/>
      <c r="I262" s="2"/>
      <c r="J262" s="2"/>
      <c r="K262" s="96"/>
      <c r="L262" s="96"/>
      <c r="M262" s="96"/>
    </row>
    <row r="263" spans="1:13" ht="15" customHeight="1">
      <c r="A263" s="120">
        <v>5</v>
      </c>
      <c r="B263" s="36" t="s">
        <v>184</v>
      </c>
      <c r="C263" s="49" t="s">
        <v>48</v>
      </c>
      <c r="D263" s="12"/>
      <c r="E263" s="12"/>
      <c r="F263" s="12"/>
      <c r="G263" s="153" t="s">
        <v>387</v>
      </c>
      <c r="H263" s="153"/>
      <c r="I263" s="153"/>
      <c r="J263" s="153"/>
      <c r="K263" s="153"/>
      <c r="L263" s="153"/>
      <c r="M263" s="153"/>
    </row>
    <row r="264" spans="1:13" ht="9.75" customHeight="1">
      <c r="A264" s="120"/>
      <c r="B264" s="36"/>
      <c r="D264" s="70"/>
      <c r="E264" s="70"/>
      <c r="F264" s="70"/>
      <c r="G264" s="153"/>
      <c r="H264" s="153"/>
      <c r="I264" s="153"/>
      <c r="J264" s="153"/>
      <c r="K264" s="153"/>
      <c r="L264" s="153"/>
      <c r="M264" s="153"/>
    </row>
    <row r="265" spans="1:13" ht="15" customHeight="1">
      <c r="A265" s="121">
        <v>6</v>
      </c>
      <c r="B265" s="66" t="s">
        <v>185</v>
      </c>
      <c r="C265" s="49" t="s">
        <v>48</v>
      </c>
      <c r="D265" s="64"/>
      <c r="E265" s="64"/>
      <c r="F265" s="64"/>
      <c r="G265" s="153"/>
      <c r="H265" s="153"/>
      <c r="I265" s="153"/>
      <c r="J265" s="153"/>
      <c r="K265" s="153"/>
      <c r="L265" s="153"/>
      <c r="M265" s="153"/>
    </row>
    <row r="266" spans="1:13" ht="9.75" customHeight="1">
      <c r="A266" s="121"/>
      <c r="B266" s="66"/>
      <c r="C266" s="31"/>
      <c r="D266" s="80"/>
      <c r="E266" s="80"/>
      <c r="F266" s="80"/>
      <c r="G266" s="153"/>
      <c r="H266" s="153"/>
      <c r="I266" s="153"/>
      <c r="J266" s="153"/>
      <c r="K266" s="153"/>
      <c r="L266" s="153"/>
      <c r="M266" s="153"/>
    </row>
    <row r="267" spans="1:13" ht="49.5" customHeight="1">
      <c r="A267" s="121">
        <v>7</v>
      </c>
      <c r="B267" s="45" t="s">
        <v>186</v>
      </c>
      <c r="C267" s="49" t="s">
        <v>48</v>
      </c>
      <c r="D267" s="71"/>
      <c r="E267" s="71"/>
      <c r="F267" s="71"/>
      <c r="G267" s="29"/>
      <c r="H267" s="29"/>
      <c r="I267" s="29"/>
      <c r="J267" s="5"/>
      <c r="K267" s="96"/>
      <c r="L267" s="96"/>
      <c r="M267" s="96"/>
    </row>
    <row r="268" spans="1:13" ht="9.75" customHeight="1">
      <c r="A268" s="121"/>
      <c r="B268" s="45"/>
      <c r="C268" s="49"/>
      <c r="D268" s="29"/>
      <c r="E268" s="29"/>
      <c r="F268" s="29"/>
      <c r="G268" s="29"/>
      <c r="H268" s="29"/>
      <c r="I268" s="29"/>
      <c r="J268" s="5"/>
      <c r="K268" s="96"/>
      <c r="L268" s="96"/>
      <c r="M268" s="96"/>
    </row>
    <row r="269" spans="1:13" ht="15" customHeight="1">
      <c r="A269" s="121">
        <v>8</v>
      </c>
      <c r="B269" s="45" t="s">
        <v>187</v>
      </c>
      <c r="C269" s="49" t="s">
        <v>48</v>
      </c>
      <c r="D269" s="29"/>
      <c r="E269" s="29"/>
      <c r="F269" s="29"/>
      <c r="G269" s="29"/>
      <c r="H269" s="29"/>
      <c r="I269" s="29"/>
      <c r="J269" s="5"/>
      <c r="K269" s="96"/>
      <c r="L269" s="96"/>
      <c r="M269" s="96"/>
    </row>
    <row r="270" spans="1:13" ht="9.75" customHeight="1">
      <c r="A270" s="121"/>
      <c r="B270" s="45"/>
      <c r="C270" s="49"/>
      <c r="D270" s="29"/>
      <c r="E270" s="29"/>
      <c r="F270" s="29"/>
      <c r="G270" s="29"/>
      <c r="H270" s="29"/>
      <c r="I270" s="29"/>
      <c r="J270" s="5"/>
      <c r="K270" s="96"/>
      <c r="L270" s="96"/>
      <c r="M270" s="96"/>
    </row>
    <row r="271" spans="1:13" ht="30" customHeight="1">
      <c r="A271" s="121">
        <v>9</v>
      </c>
      <c r="B271" s="45" t="s">
        <v>365</v>
      </c>
      <c r="C271" s="49" t="s">
        <v>48</v>
      </c>
      <c r="D271" s="29"/>
      <c r="E271" s="29"/>
      <c r="F271" s="29"/>
      <c r="G271" s="29"/>
      <c r="H271" s="29"/>
      <c r="I271" s="29"/>
      <c r="J271" s="5"/>
      <c r="K271" s="96"/>
      <c r="L271" s="96"/>
      <c r="M271" s="96"/>
    </row>
    <row r="272" spans="1:10" ht="19.5" customHeight="1">
      <c r="A272" s="120"/>
      <c r="B272" s="34"/>
      <c r="D272" s="2"/>
      <c r="E272" s="2"/>
      <c r="F272" s="2"/>
      <c r="G272" s="2"/>
      <c r="H272" s="2"/>
      <c r="I272" s="2"/>
      <c r="J272" s="2"/>
    </row>
    <row r="273" spans="1:10" ht="15" customHeight="1">
      <c r="A273" s="119"/>
      <c r="B273" s="68" t="s">
        <v>188</v>
      </c>
      <c r="D273" s="2"/>
      <c r="E273" s="2"/>
      <c r="F273" s="2"/>
      <c r="G273" s="2"/>
      <c r="H273" s="2"/>
      <c r="I273" s="2"/>
      <c r="J273" s="69"/>
    </row>
    <row r="274" spans="1:10" ht="15" customHeight="1">
      <c r="A274" s="120" t="s">
        <v>9</v>
      </c>
      <c r="B274" s="36"/>
      <c r="D274" s="2"/>
      <c r="E274" s="2"/>
      <c r="F274" s="2"/>
      <c r="G274" s="2"/>
      <c r="H274" s="2"/>
      <c r="I274" s="2"/>
      <c r="J274" s="69"/>
    </row>
    <row r="275" spans="1:13" ht="15" customHeight="1">
      <c r="A275" s="123"/>
      <c r="B275" s="36" t="s">
        <v>189</v>
      </c>
      <c r="C275" s="3" t="s">
        <v>129</v>
      </c>
      <c r="D275" s="25">
        <v>65</v>
      </c>
      <c r="E275" s="25">
        <v>7</v>
      </c>
      <c r="F275" s="25">
        <v>10</v>
      </c>
      <c r="G275" s="25">
        <v>7</v>
      </c>
      <c r="H275" s="2">
        <v>10</v>
      </c>
      <c r="I275" s="2">
        <v>12</v>
      </c>
      <c r="J275" s="69">
        <v>12</v>
      </c>
      <c r="K275" s="13">
        <v>35</v>
      </c>
      <c r="L275" s="13">
        <v>40</v>
      </c>
      <c r="M275" s="13">
        <v>15</v>
      </c>
    </row>
    <row r="276" spans="1:10" ht="15" customHeight="1">
      <c r="A276" s="120"/>
      <c r="B276" s="36"/>
      <c r="D276" s="2"/>
      <c r="E276" s="2"/>
      <c r="F276" s="2"/>
      <c r="G276" s="2"/>
      <c r="H276" s="2"/>
      <c r="I276" s="2"/>
      <c r="J276" s="69"/>
    </row>
    <row r="277" spans="1:10" ht="15" customHeight="1">
      <c r="A277" s="119"/>
      <c r="B277" s="68" t="s">
        <v>190</v>
      </c>
      <c r="D277" s="2"/>
      <c r="E277" s="2"/>
      <c r="F277" s="2"/>
      <c r="G277" s="2"/>
      <c r="H277" s="2"/>
      <c r="I277" s="2"/>
      <c r="J277" s="69"/>
    </row>
    <row r="278" spans="1:10" ht="9.75" customHeight="1">
      <c r="A278" s="119"/>
      <c r="B278" s="21"/>
      <c r="D278" s="2"/>
      <c r="E278" s="2"/>
      <c r="F278" s="2"/>
      <c r="G278" s="2"/>
      <c r="H278" s="2"/>
      <c r="I278" s="2"/>
      <c r="J278" s="69"/>
    </row>
    <row r="279" spans="1:10" ht="9.75" customHeight="1">
      <c r="A279" s="119"/>
      <c r="B279" s="21"/>
      <c r="D279" s="2"/>
      <c r="E279" s="2"/>
      <c r="F279" s="2"/>
      <c r="G279" s="2"/>
      <c r="H279" s="2"/>
      <c r="I279" s="2"/>
      <c r="J279" s="69"/>
    </row>
    <row r="280" spans="1:13" ht="15" customHeight="1">
      <c r="A280" s="120">
        <v>1</v>
      </c>
      <c r="B280" s="13" t="s">
        <v>327</v>
      </c>
      <c r="C280" s="3" t="s">
        <v>328</v>
      </c>
      <c r="D280" s="4" t="s">
        <v>330</v>
      </c>
      <c r="E280" s="4" t="s">
        <v>191</v>
      </c>
      <c r="F280" s="4" t="s">
        <v>191</v>
      </c>
      <c r="G280" s="4" t="s">
        <v>330</v>
      </c>
      <c r="H280" s="4" t="s">
        <v>330</v>
      </c>
      <c r="I280" s="4" t="s">
        <v>332</v>
      </c>
      <c r="J280" s="4" t="s">
        <v>332</v>
      </c>
      <c r="K280" s="4" t="s">
        <v>332</v>
      </c>
      <c r="L280" s="4" t="s">
        <v>384</v>
      </c>
      <c r="M280" s="4" t="s">
        <v>332</v>
      </c>
    </row>
    <row r="281" spans="1:13" ht="15" customHeight="1">
      <c r="A281" s="120"/>
      <c r="C281" s="3" t="s">
        <v>329</v>
      </c>
      <c r="D281" s="4" t="s">
        <v>331</v>
      </c>
      <c r="E281" s="4" t="s">
        <v>192</v>
      </c>
      <c r="F281" s="4" t="s">
        <v>192</v>
      </c>
      <c r="G281" s="4" t="s">
        <v>331</v>
      </c>
      <c r="H281" s="4" t="s">
        <v>331</v>
      </c>
      <c r="I281" s="4" t="s">
        <v>334</v>
      </c>
      <c r="J281" s="4" t="s">
        <v>334</v>
      </c>
      <c r="K281" s="4" t="s">
        <v>333</v>
      </c>
      <c r="L281" s="4" t="s">
        <v>385</v>
      </c>
      <c r="M281" s="4" t="s">
        <v>333</v>
      </c>
    </row>
    <row r="282" spans="1:10" ht="9.75" customHeight="1">
      <c r="A282" s="120"/>
      <c r="D282" s="4"/>
      <c r="E282" s="4" t="s">
        <v>193</v>
      </c>
      <c r="F282" s="4" t="s">
        <v>193</v>
      </c>
      <c r="G282" s="4"/>
      <c r="H282" s="4"/>
      <c r="I282" s="4"/>
      <c r="J282" s="69"/>
    </row>
    <row r="283" spans="1:13" s="34" customFormat="1" ht="60" customHeight="1">
      <c r="A283" s="126">
        <v>2</v>
      </c>
      <c r="B283" s="34" t="s">
        <v>194</v>
      </c>
      <c r="C283" s="10" t="s">
        <v>195</v>
      </c>
      <c r="D283" s="75" t="s">
        <v>196</v>
      </c>
      <c r="E283" s="75" t="s">
        <v>196</v>
      </c>
      <c r="F283" s="75" t="s">
        <v>197</v>
      </c>
      <c r="G283" s="75" t="s">
        <v>196</v>
      </c>
      <c r="H283" s="97" t="s">
        <v>17</v>
      </c>
      <c r="I283" s="75" t="s">
        <v>196</v>
      </c>
      <c r="J283" s="98" t="s">
        <v>17</v>
      </c>
      <c r="K283" s="98" t="s">
        <v>17</v>
      </c>
      <c r="L283" s="34" t="s">
        <v>342</v>
      </c>
      <c r="M283" s="34" t="s">
        <v>342</v>
      </c>
    </row>
    <row r="284" spans="1:10" ht="9.75" customHeight="1">
      <c r="A284" s="120"/>
      <c r="J284" s="15"/>
    </row>
    <row r="285" spans="1:16" ht="28.5">
      <c r="A285" s="120">
        <v>3</v>
      </c>
      <c r="B285" s="55" t="s">
        <v>198</v>
      </c>
      <c r="C285" s="10" t="s">
        <v>199</v>
      </c>
      <c r="D285" s="99" t="s">
        <v>200</v>
      </c>
      <c r="E285" s="11" t="s">
        <v>201</v>
      </c>
      <c r="F285" s="11" t="s">
        <v>201</v>
      </c>
      <c r="G285" s="11" t="s">
        <v>344</v>
      </c>
      <c r="H285" s="11" t="s">
        <v>345</v>
      </c>
      <c r="I285" s="11" t="s">
        <v>346</v>
      </c>
      <c r="J285" s="11" t="s">
        <v>343</v>
      </c>
      <c r="K285" s="11" t="s">
        <v>347</v>
      </c>
      <c r="L285" s="11" t="s">
        <v>348</v>
      </c>
      <c r="M285" s="11" t="s">
        <v>349</v>
      </c>
      <c r="N285" s="15"/>
      <c r="O285" s="15"/>
      <c r="P285" s="15"/>
    </row>
    <row r="286" spans="1:10" ht="9.75" customHeight="1">
      <c r="A286" s="120"/>
      <c r="B286" s="55"/>
      <c r="C286" s="5"/>
      <c r="D286" s="2"/>
      <c r="E286" s="2"/>
      <c r="F286" s="2"/>
      <c r="G286" s="2"/>
      <c r="H286" s="2"/>
      <c r="I286" s="2"/>
      <c r="J286" s="15"/>
    </row>
    <row r="287" spans="1:13" s="23" customFormat="1" ht="45" customHeight="1">
      <c r="A287" s="124">
        <v>4</v>
      </c>
      <c r="B287" s="65" t="s">
        <v>202</v>
      </c>
      <c r="C287" s="71" t="s">
        <v>350</v>
      </c>
      <c r="D287" s="72">
        <v>28</v>
      </c>
      <c r="E287" s="72"/>
      <c r="F287" s="72"/>
      <c r="G287" s="72">
        <v>120</v>
      </c>
      <c r="H287" s="101" t="s">
        <v>17</v>
      </c>
      <c r="I287" s="72">
        <v>120</v>
      </c>
      <c r="J287" s="102" t="s">
        <v>17</v>
      </c>
      <c r="K287" s="103">
        <v>120</v>
      </c>
      <c r="L287" s="100" t="s">
        <v>351</v>
      </c>
      <c r="M287" s="100" t="s">
        <v>351</v>
      </c>
    </row>
    <row r="288" spans="1:10" ht="9.75" customHeight="1">
      <c r="A288" s="123"/>
      <c r="B288" s="55"/>
      <c r="C288" s="5"/>
      <c r="D288" s="6"/>
      <c r="E288" s="73"/>
      <c r="F288" s="74"/>
      <c r="G288" s="73"/>
      <c r="H288" s="73"/>
      <c r="I288" s="73"/>
      <c r="J288" s="3"/>
    </row>
    <row r="289" spans="1:13" ht="30" customHeight="1">
      <c r="A289" s="123">
        <v>5</v>
      </c>
      <c r="B289" s="55" t="s">
        <v>203</v>
      </c>
      <c r="C289" s="10" t="s">
        <v>204</v>
      </c>
      <c r="D289" s="98">
        <v>1118</v>
      </c>
      <c r="E289" s="9"/>
      <c r="F289" s="9"/>
      <c r="G289" s="9">
        <v>1118</v>
      </c>
      <c r="H289" s="9">
        <v>1164</v>
      </c>
      <c r="I289" s="9">
        <v>1164</v>
      </c>
      <c r="J289" s="104">
        <v>5320</v>
      </c>
      <c r="K289" s="104">
        <v>8000</v>
      </c>
      <c r="L289" s="5">
        <v>20000</v>
      </c>
      <c r="M289" s="104">
        <v>1600</v>
      </c>
    </row>
    <row r="290" spans="1:10" ht="9.75" customHeight="1">
      <c r="A290" s="123"/>
      <c r="B290" s="55"/>
      <c r="C290" s="5"/>
      <c r="D290" s="8"/>
      <c r="E290" s="74"/>
      <c r="F290" s="74"/>
      <c r="G290" s="73"/>
      <c r="H290" s="73"/>
      <c r="I290" s="73"/>
      <c r="J290" s="3"/>
    </row>
    <row r="291" spans="1:13" ht="15" customHeight="1">
      <c r="A291" s="123">
        <v>6</v>
      </c>
      <c r="B291" s="55" t="s">
        <v>352</v>
      </c>
      <c r="C291" s="10" t="s">
        <v>205</v>
      </c>
      <c r="D291" s="98" t="s">
        <v>17</v>
      </c>
      <c r="E291" s="9" t="s">
        <v>206</v>
      </c>
      <c r="F291" s="9" t="s">
        <v>207</v>
      </c>
      <c r="G291" s="9">
        <v>150</v>
      </c>
      <c r="H291" s="9">
        <v>170</v>
      </c>
      <c r="I291" s="98" t="s">
        <v>17</v>
      </c>
      <c r="J291" s="98" t="s">
        <v>17</v>
      </c>
      <c r="K291" s="9">
        <v>170</v>
      </c>
      <c r="L291" s="98" t="s">
        <v>17</v>
      </c>
      <c r="M291" s="98" t="s">
        <v>17</v>
      </c>
    </row>
    <row r="292" spans="1:13" ht="9.75" customHeight="1">
      <c r="A292" s="123"/>
      <c r="B292" s="55"/>
      <c r="C292" s="10"/>
      <c r="D292" s="98"/>
      <c r="E292" s="9"/>
      <c r="F292" s="9"/>
      <c r="G292" s="9"/>
      <c r="H292" s="9"/>
      <c r="I292" s="98"/>
      <c r="J292" s="98"/>
      <c r="K292" s="9"/>
      <c r="L292" s="98"/>
      <c r="M292" s="98"/>
    </row>
    <row r="293" spans="1:13" ht="30" customHeight="1">
      <c r="A293" s="123">
        <v>7</v>
      </c>
      <c r="B293" s="55" t="s">
        <v>208</v>
      </c>
      <c r="C293" s="10" t="s">
        <v>353</v>
      </c>
      <c r="D293" s="98" t="s">
        <v>17</v>
      </c>
      <c r="E293" s="10" t="s">
        <v>209</v>
      </c>
      <c r="F293" s="10" t="s">
        <v>210</v>
      </c>
      <c r="G293" s="9">
        <v>1305</v>
      </c>
      <c r="H293" s="9">
        <v>1305</v>
      </c>
      <c r="I293" s="9">
        <v>600</v>
      </c>
      <c r="J293" s="9">
        <v>600</v>
      </c>
      <c r="K293" s="9">
        <v>2485</v>
      </c>
      <c r="L293" s="9">
        <v>1600</v>
      </c>
      <c r="M293" s="9">
        <v>480</v>
      </c>
    </row>
    <row r="294" spans="1:13" ht="9.75" customHeight="1">
      <c r="A294" s="123"/>
      <c r="B294" s="55"/>
      <c r="C294" s="10"/>
      <c r="D294" s="98"/>
      <c r="E294" s="10"/>
      <c r="F294" s="10"/>
      <c r="G294" s="9"/>
      <c r="H294" s="9"/>
      <c r="I294" s="9"/>
      <c r="J294" s="9"/>
      <c r="K294" s="9"/>
      <c r="L294" s="9"/>
      <c r="M294" s="9"/>
    </row>
    <row r="295" spans="1:13" ht="30" customHeight="1">
      <c r="A295" s="123">
        <v>8</v>
      </c>
      <c r="B295" s="34" t="s">
        <v>363</v>
      </c>
      <c r="C295" s="10" t="s">
        <v>354</v>
      </c>
      <c r="D295" s="98" t="s">
        <v>17</v>
      </c>
      <c r="E295" s="7" t="s">
        <v>17</v>
      </c>
      <c r="F295" s="7" t="s">
        <v>17</v>
      </c>
      <c r="G295" s="98" t="s">
        <v>17</v>
      </c>
      <c r="H295" s="98" t="s">
        <v>17</v>
      </c>
      <c r="I295" s="98" t="s">
        <v>17</v>
      </c>
      <c r="J295" s="98" t="s">
        <v>17</v>
      </c>
      <c r="K295" s="98">
        <v>120</v>
      </c>
      <c r="L295" s="98">
        <v>272</v>
      </c>
      <c r="M295" s="98">
        <v>50</v>
      </c>
    </row>
    <row r="296" spans="1:13" ht="9.75" customHeight="1">
      <c r="A296" s="123"/>
      <c r="B296" s="55"/>
      <c r="C296" s="10"/>
      <c r="D296" s="98"/>
      <c r="E296" s="10"/>
      <c r="F296" s="10"/>
      <c r="G296" s="9"/>
      <c r="H296" s="9"/>
      <c r="I296" s="9"/>
      <c r="J296" s="9"/>
      <c r="K296" s="9"/>
      <c r="L296" s="9"/>
      <c r="M296" s="9"/>
    </row>
    <row r="297" spans="1:13" ht="15" customHeight="1">
      <c r="A297" s="123">
        <v>9</v>
      </c>
      <c r="B297" s="55" t="s">
        <v>379</v>
      </c>
      <c r="C297" s="10" t="s">
        <v>205</v>
      </c>
      <c r="D297" s="98" t="s">
        <v>17</v>
      </c>
      <c r="E297" s="7" t="s">
        <v>17</v>
      </c>
      <c r="F297" s="7" t="s">
        <v>17</v>
      </c>
      <c r="G297" s="98" t="s">
        <v>17</v>
      </c>
      <c r="H297" s="9">
        <v>75</v>
      </c>
      <c r="I297" s="98" t="s">
        <v>17</v>
      </c>
      <c r="J297" s="98" t="s">
        <v>17</v>
      </c>
      <c r="K297" s="9">
        <v>125</v>
      </c>
      <c r="L297" s="9">
        <v>180</v>
      </c>
      <c r="M297" s="9">
        <v>36</v>
      </c>
    </row>
    <row r="298" spans="1:13" ht="9.75" customHeight="1">
      <c r="A298" s="123"/>
      <c r="B298" s="55"/>
      <c r="C298" s="10"/>
      <c r="D298" s="98"/>
      <c r="E298" s="10"/>
      <c r="F298" s="10"/>
      <c r="G298" s="9"/>
      <c r="H298" s="9"/>
      <c r="I298" s="9"/>
      <c r="J298" s="9"/>
      <c r="K298" s="9"/>
      <c r="L298" s="9"/>
      <c r="M298" s="9"/>
    </row>
    <row r="299" spans="1:10" ht="15" customHeight="1">
      <c r="A299" s="123"/>
      <c r="B299" s="55"/>
      <c r="C299" s="5"/>
      <c r="D299" s="7"/>
      <c r="E299" s="7"/>
      <c r="F299" s="7"/>
      <c r="G299" s="11"/>
      <c r="H299" s="11"/>
      <c r="I299" s="9"/>
      <c r="J299" s="3"/>
    </row>
    <row r="300" spans="1:10" ht="15" customHeight="1">
      <c r="A300" s="119"/>
      <c r="B300" s="21" t="s">
        <v>211</v>
      </c>
      <c r="D300" s="2"/>
      <c r="E300" s="2"/>
      <c r="F300" s="2"/>
      <c r="G300" s="2"/>
      <c r="H300" s="2"/>
      <c r="I300" s="2"/>
      <c r="J300" s="15"/>
    </row>
    <row r="301" spans="1:10" ht="15" customHeight="1">
      <c r="A301" s="120" t="s">
        <v>9</v>
      </c>
      <c r="D301" s="2"/>
      <c r="E301" s="2"/>
      <c r="F301" s="2"/>
      <c r="G301" s="2"/>
      <c r="H301" s="2"/>
      <c r="I301" s="2"/>
      <c r="J301" s="15"/>
    </row>
    <row r="302" spans="1:13" ht="30" customHeight="1">
      <c r="A302" s="126">
        <v>1</v>
      </c>
      <c r="B302" s="34" t="s">
        <v>212</v>
      </c>
      <c r="C302" s="10" t="s">
        <v>213</v>
      </c>
      <c r="D302" s="75">
        <v>5000</v>
      </c>
      <c r="E302" s="75" t="s">
        <v>214</v>
      </c>
      <c r="F302" s="75" t="s">
        <v>215</v>
      </c>
      <c r="G302" s="75">
        <v>2200</v>
      </c>
      <c r="H302" s="75">
        <v>2230</v>
      </c>
      <c r="I302" s="75">
        <v>2400</v>
      </c>
      <c r="J302" s="105">
        <v>2400</v>
      </c>
      <c r="K302" s="104">
        <v>11430</v>
      </c>
      <c r="L302" s="104">
        <v>8000</v>
      </c>
      <c r="M302" s="104">
        <v>1600</v>
      </c>
    </row>
    <row r="303" spans="1:10" ht="9.75" customHeight="1">
      <c r="A303" s="123"/>
      <c r="B303" s="21"/>
      <c r="D303" s="25"/>
      <c r="E303" s="25"/>
      <c r="F303" s="25"/>
      <c r="G303" s="25"/>
      <c r="H303" s="25"/>
      <c r="I303" s="25"/>
      <c r="J303" s="50"/>
    </row>
    <row r="304" spans="1:13" ht="30" customHeight="1">
      <c r="A304" s="123">
        <v>2</v>
      </c>
      <c r="B304" s="45" t="s">
        <v>216</v>
      </c>
      <c r="C304" s="47" t="s">
        <v>131</v>
      </c>
      <c r="D304" s="133" t="s">
        <v>17</v>
      </c>
      <c r="E304" s="133">
        <v>7</v>
      </c>
      <c r="F304" s="133">
        <v>5</v>
      </c>
      <c r="G304" s="133">
        <v>7</v>
      </c>
      <c r="H304" s="133">
        <v>4</v>
      </c>
      <c r="I304" s="133">
        <v>6</v>
      </c>
      <c r="J304" s="133">
        <v>6</v>
      </c>
      <c r="K304" s="115">
        <f>SUM(J304+G304)</f>
        <v>13</v>
      </c>
      <c r="L304" s="55">
        <f>SUM(J304*5)</f>
        <v>30</v>
      </c>
      <c r="M304" s="133">
        <v>6</v>
      </c>
    </row>
    <row r="305" spans="1:13" ht="9.75" customHeight="1">
      <c r="A305" s="123"/>
      <c r="B305" s="21"/>
      <c r="D305" s="76"/>
      <c r="E305" s="76"/>
      <c r="F305" s="76"/>
      <c r="G305" s="76"/>
      <c r="H305" s="76"/>
      <c r="I305" s="76"/>
      <c r="J305" s="76"/>
      <c r="K305" s="55"/>
      <c r="L305" s="55"/>
      <c r="M305" s="76"/>
    </row>
    <row r="306" spans="1:13" ht="15" customHeight="1">
      <c r="A306" s="123">
        <v>3</v>
      </c>
      <c r="B306" s="55" t="s">
        <v>128</v>
      </c>
      <c r="C306" s="10" t="s">
        <v>217</v>
      </c>
      <c r="D306" s="76" t="s">
        <v>17</v>
      </c>
      <c r="E306" s="76">
        <v>50</v>
      </c>
      <c r="F306" s="76">
        <v>25</v>
      </c>
      <c r="G306" s="76">
        <v>50</v>
      </c>
      <c r="H306" s="76">
        <v>25</v>
      </c>
      <c r="I306" s="76">
        <v>40</v>
      </c>
      <c r="J306" s="76">
        <v>40</v>
      </c>
      <c r="K306" s="115">
        <f aca="true" t="shared" si="6" ref="K306:K315">SUM(J306+G306)</f>
        <v>90</v>
      </c>
      <c r="L306" s="55">
        <f aca="true" t="shared" si="7" ref="L306:L315">SUM(J306*5)</f>
        <v>200</v>
      </c>
      <c r="M306" s="76">
        <v>40</v>
      </c>
    </row>
    <row r="307" spans="1:13" ht="9.75" customHeight="1">
      <c r="A307" s="123"/>
      <c r="B307" s="21"/>
      <c r="D307" s="76"/>
      <c r="E307" s="76"/>
      <c r="F307" s="76"/>
      <c r="G307" s="76"/>
      <c r="H307" s="76"/>
      <c r="I307" s="76"/>
      <c r="J307" s="76"/>
      <c r="K307" s="115"/>
      <c r="L307" s="55"/>
      <c r="M307" s="76"/>
    </row>
    <row r="308" spans="1:13" ht="30" customHeight="1">
      <c r="A308" s="127">
        <v>4</v>
      </c>
      <c r="B308" s="34" t="s">
        <v>218</v>
      </c>
      <c r="C308" s="10" t="s">
        <v>219</v>
      </c>
      <c r="D308" s="76" t="s">
        <v>17</v>
      </c>
      <c r="E308" s="97">
        <v>5</v>
      </c>
      <c r="F308" s="97">
        <v>5</v>
      </c>
      <c r="G308" s="97">
        <v>5</v>
      </c>
      <c r="H308" s="97">
        <v>5</v>
      </c>
      <c r="I308" s="97">
        <v>7</v>
      </c>
      <c r="J308" s="97">
        <v>7</v>
      </c>
      <c r="K308" s="115">
        <f t="shared" si="6"/>
        <v>12</v>
      </c>
      <c r="L308" s="55">
        <f t="shared" si="7"/>
        <v>35</v>
      </c>
      <c r="M308" s="97">
        <v>7</v>
      </c>
    </row>
    <row r="309" spans="1:13" ht="9.75" customHeight="1">
      <c r="A309" s="127"/>
      <c r="B309" s="34"/>
      <c r="C309" s="10"/>
      <c r="D309" s="75"/>
      <c r="E309" s="97"/>
      <c r="F309" s="97"/>
      <c r="G309" s="97"/>
      <c r="H309" s="97"/>
      <c r="I309" s="97"/>
      <c r="J309" s="97"/>
      <c r="K309" s="115"/>
      <c r="L309" s="55"/>
      <c r="M309" s="97"/>
    </row>
    <row r="310" spans="1:13" ht="15" customHeight="1">
      <c r="A310" s="123">
        <v>5</v>
      </c>
      <c r="B310" s="23" t="s">
        <v>220</v>
      </c>
      <c r="C310" s="31" t="s">
        <v>48</v>
      </c>
      <c r="D310" s="133" t="s">
        <v>17</v>
      </c>
      <c r="E310" s="133">
        <v>4</v>
      </c>
      <c r="F310" s="133">
        <v>5</v>
      </c>
      <c r="G310" s="133">
        <v>4</v>
      </c>
      <c r="H310" s="133">
        <v>4</v>
      </c>
      <c r="I310" s="133">
        <v>6</v>
      </c>
      <c r="J310" s="133">
        <v>6</v>
      </c>
      <c r="K310" s="115">
        <f t="shared" si="6"/>
        <v>10</v>
      </c>
      <c r="L310" s="55">
        <f t="shared" si="7"/>
        <v>30</v>
      </c>
      <c r="M310" s="133">
        <v>6</v>
      </c>
    </row>
    <row r="311" spans="1:13" ht="9.75" customHeight="1">
      <c r="A311" s="123"/>
      <c r="B311" s="21"/>
      <c r="D311" s="25"/>
      <c r="E311" s="25"/>
      <c r="F311" s="25"/>
      <c r="G311" s="25"/>
      <c r="H311" s="25"/>
      <c r="I311" s="25"/>
      <c r="J311" s="25"/>
      <c r="K311" s="114"/>
      <c r="M311" s="25"/>
    </row>
    <row r="312" spans="1:13" ht="45" customHeight="1">
      <c r="A312" s="123">
        <v>6</v>
      </c>
      <c r="B312" s="34" t="s">
        <v>221</v>
      </c>
      <c r="C312" s="10" t="s">
        <v>222</v>
      </c>
      <c r="D312" s="76">
        <v>3</v>
      </c>
      <c r="E312" s="76">
        <v>3</v>
      </c>
      <c r="F312" s="76">
        <v>3</v>
      </c>
      <c r="G312" s="76">
        <v>3</v>
      </c>
      <c r="H312" s="76">
        <v>3</v>
      </c>
      <c r="I312" s="76">
        <v>5</v>
      </c>
      <c r="J312" s="76">
        <v>5</v>
      </c>
      <c r="K312" s="115">
        <f t="shared" si="6"/>
        <v>8</v>
      </c>
      <c r="L312" s="55">
        <f t="shared" si="7"/>
        <v>25</v>
      </c>
      <c r="M312" s="76">
        <v>5</v>
      </c>
    </row>
    <row r="313" spans="1:13" ht="9.75" customHeight="1">
      <c r="A313" s="123"/>
      <c r="B313" s="21"/>
      <c r="C313" s="5"/>
      <c r="D313" s="76"/>
      <c r="E313" s="76"/>
      <c r="F313" s="76"/>
      <c r="G313" s="76"/>
      <c r="H313" s="76"/>
      <c r="I313" s="76"/>
      <c r="J313" s="76"/>
      <c r="K313" s="115"/>
      <c r="L313" s="55"/>
      <c r="M313" s="76"/>
    </row>
    <row r="314" spans="1:13" ht="30" customHeight="1">
      <c r="A314" s="123">
        <v>7</v>
      </c>
      <c r="B314" s="38" t="s">
        <v>223</v>
      </c>
      <c r="C314" s="10" t="s">
        <v>224</v>
      </c>
      <c r="D314" s="76" t="s">
        <v>17</v>
      </c>
      <c r="E314" s="76">
        <v>12</v>
      </c>
      <c r="F314" s="76">
        <v>5</v>
      </c>
      <c r="G314" s="76">
        <v>12</v>
      </c>
      <c r="H314" s="134">
        <v>5</v>
      </c>
      <c r="I314" s="134">
        <v>7</v>
      </c>
      <c r="J314" s="134">
        <v>7</v>
      </c>
      <c r="K314" s="115">
        <f t="shared" si="6"/>
        <v>19</v>
      </c>
      <c r="L314" s="55">
        <f t="shared" si="7"/>
        <v>35</v>
      </c>
      <c r="M314" s="134">
        <v>7</v>
      </c>
    </row>
    <row r="315" spans="1:13" ht="30" customHeight="1">
      <c r="A315" s="123">
        <v>8</v>
      </c>
      <c r="B315" s="38" t="s">
        <v>225</v>
      </c>
      <c r="C315" s="10" t="s">
        <v>224</v>
      </c>
      <c r="D315" s="76" t="s">
        <v>17</v>
      </c>
      <c r="E315" s="76">
        <v>3</v>
      </c>
      <c r="F315" s="76">
        <v>3</v>
      </c>
      <c r="G315" s="76">
        <v>3</v>
      </c>
      <c r="H315" s="134">
        <v>3</v>
      </c>
      <c r="I315" s="134">
        <v>4</v>
      </c>
      <c r="J315" s="134">
        <v>4</v>
      </c>
      <c r="K315" s="115">
        <f t="shared" si="6"/>
        <v>7</v>
      </c>
      <c r="L315" s="55">
        <f t="shared" si="7"/>
        <v>20</v>
      </c>
      <c r="M315" s="134">
        <v>4</v>
      </c>
    </row>
    <row r="316" spans="1:13" ht="15" customHeight="1">
      <c r="A316" s="123"/>
      <c r="B316" s="21"/>
      <c r="D316" s="25"/>
      <c r="E316" s="25"/>
      <c r="F316" s="25"/>
      <c r="G316" s="25"/>
      <c r="H316" s="25"/>
      <c r="I316" s="25"/>
      <c r="J316" s="50"/>
      <c r="M316" s="50"/>
    </row>
    <row r="317" spans="1:10" ht="15" customHeight="1">
      <c r="A317" s="119"/>
      <c r="B317" s="21" t="s">
        <v>226</v>
      </c>
      <c r="D317" s="2"/>
      <c r="E317" s="2"/>
      <c r="F317" s="2"/>
      <c r="G317" s="2"/>
      <c r="H317" s="2"/>
      <c r="I317" s="2"/>
      <c r="J317" s="15"/>
    </row>
    <row r="318" spans="1:10" ht="9.75" customHeight="1">
      <c r="A318" s="120" t="s">
        <v>9</v>
      </c>
      <c r="D318" s="2"/>
      <c r="E318" s="2"/>
      <c r="F318" s="2"/>
      <c r="G318" s="2"/>
      <c r="H318" s="2"/>
      <c r="I318" s="2"/>
      <c r="J318" s="15"/>
    </row>
    <row r="319" spans="1:13" ht="15" customHeight="1">
      <c r="A319" s="120" t="s">
        <v>10</v>
      </c>
      <c r="B319" s="34" t="s">
        <v>227</v>
      </c>
      <c r="C319" s="3" t="s">
        <v>48</v>
      </c>
      <c r="D319" s="70">
        <v>12800</v>
      </c>
      <c r="E319" s="70">
        <v>2700</v>
      </c>
      <c r="F319" s="70">
        <v>2527</v>
      </c>
      <c r="G319" s="70">
        <v>3000</v>
      </c>
      <c r="H319" s="2">
        <v>3200</v>
      </c>
      <c r="I319" s="2">
        <v>3200</v>
      </c>
      <c r="J319" s="94">
        <v>3200</v>
      </c>
      <c r="K319" s="13">
        <v>18175</v>
      </c>
      <c r="L319" s="13">
        <v>35000</v>
      </c>
      <c r="M319" s="13">
        <v>18175</v>
      </c>
    </row>
    <row r="320" spans="1:10" ht="9.75" customHeight="1">
      <c r="A320" s="120"/>
      <c r="D320" s="2"/>
      <c r="E320" s="2"/>
      <c r="F320" s="2"/>
      <c r="G320" s="2"/>
      <c r="H320" s="2"/>
      <c r="I320" s="2"/>
      <c r="J320" s="15"/>
    </row>
    <row r="321" spans="1:13" ht="15" customHeight="1">
      <c r="A321" s="120" t="s">
        <v>32</v>
      </c>
      <c r="B321" s="13" t="s">
        <v>228</v>
      </c>
      <c r="C321" s="3" t="s">
        <v>48</v>
      </c>
      <c r="D321" s="2">
        <v>19251</v>
      </c>
      <c r="E321" s="2">
        <v>2667</v>
      </c>
      <c r="F321" s="2">
        <v>1319</v>
      </c>
      <c r="G321" s="2">
        <v>1912</v>
      </c>
      <c r="H321" s="2">
        <v>1500</v>
      </c>
      <c r="I321" s="2">
        <v>1600</v>
      </c>
      <c r="J321" s="24">
        <v>1600</v>
      </c>
      <c r="K321" s="13">
        <v>19251</v>
      </c>
      <c r="L321" s="13">
        <v>25000</v>
      </c>
      <c r="M321" s="13">
        <v>5000</v>
      </c>
    </row>
    <row r="322" spans="1:10" ht="9.75" customHeight="1">
      <c r="A322" s="120"/>
      <c r="D322" s="2"/>
      <c r="E322" s="2"/>
      <c r="F322" s="2"/>
      <c r="G322" s="2"/>
      <c r="H322" s="2"/>
      <c r="I322" s="2"/>
      <c r="J322" s="24"/>
    </row>
    <row r="323" spans="1:16" ht="30" customHeight="1">
      <c r="A323" s="120">
        <v>3</v>
      </c>
      <c r="B323" s="45" t="s">
        <v>229</v>
      </c>
      <c r="C323" s="71" t="s">
        <v>230</v>
      </c>
      <c r="D323" s="95">
        <v>18173</v>
      </c>
      <c r="E323" s="95">
        <v>2262</v>
      </c>
      <c r="F323" s="132" t="s">
        <v>231</v>
      </c>
      <c r="G323" s="132"/>
      <c r="H323" s="132"/>
      <c r="I323" s="132"/>
      <c r="J323" s="132"/>
      <c r="K323" s="132"/>
      <c r="L323" s="132"/>
      <c r="M323" s="9"/>
      <c r="N323" s="9"/>
      <c r="O323" s="9"/>
      <c r="P323" s="9"/>
    </row>
    <row r="324" spans="1:16" ht="9.75" customHeight="1">
      <c r="A324" s="120"/>
      <c r="B324" s="45"/>
      <c r="C324" s="71"/>
      <c r="D324" s="78"/>
      <c r="E324" s="78"/>
      <c r="F324" s="78"/>
      <c r="G324" s="78"/>
      <c r="H324" s="79"/>
      <c r="I324" s="79"/>
      <c r="J324" s="9"/>
      <c r="K324" s="9"/>
      <c r="L324" s="9"/>
      <c r="M324" s="9"/>
      <c r="N324" s="9"/>
      <c r="O324" s="9"/>
      <c r="P324" s="9"/>
    </row>
    <row r="325" spans="1:16" ht="30" customHeight="1">
      <c r="A325" s="120">
        <v>4</v>
      </c>
      <c r="B325" s="45" t="s">
        <v>232</v>
      </c>
      <c r="C325" s="5" t="s">
        <v>48</v>
      </c>
      <c r="D325" s="78">
        <v>500</v>
      </c>
      <c r="E325" s="78">
        <v>100</v>
      </c>
      <c r="F325" s="64" t="s">
        <v>197</v>
      </c>
      <c r="G325" s="78">
        <v>150</v>
      </c>
      <c r="H325" s="79">
        <v>600</v>
      </c>
      <c r="I325" s="79">
        <v>850</v>
      </c>
      <c r="J325" s="9">
        <v>850</v>
      </c>
      <c r="K325" s="75">
        <v>1500</v>
      </c>
      <c r="L325" s="9">
        <f>SUM(J325*5)</f>
        <v>4250</v>
      </c>
      <c r="M325" s="9">
        <v>850</v>
      </c>
      <c r="N325" s="9"/>
      <c r="O325" s="9"/>
      <c r="P325" s="9"/>
    </row>
    <row r="326" spans="1:16" ht="9.75" customHeight="1">
      <c r="A326" s="120"/>
      <c r="B326" s="45"/>
      <c r="C326" s="71"/>
      <c r="D326" s="78"/>
      <c r="E326" s="78"/>
      <c r="F326" s="78"/>
      <c r="G326" s="78"/>
      <c r="H326" s="79"/>
      <c r="I326" s="79"/>
      <c r="J326" s="9"/>
      <c r="K326" s="9"/>
      <c r="L326" s="9"/>
      <c r="M326" s="9"/>
      <c r="N326" s="9"/>
      <c r="O326" s="9"/>
      <c r="P326" s="9"/>
    </row>
    <row r="327" spans="1:16" ht="15" customHeight="1">
      <c r="A327" s="120">
        <v>5</v>
      </c>
      <c r="B327" s="45" t="s">
        <v>233</v>
      </c>
      <c r="C327" s="3" t="s">
        <v>48</v>
      </c>
      <c r="D327" s="151" t="s">
        <v>234</v>
      </c>
      <c r="E327" s="151"/>
      <c r="F327" s="151"/>
      <c r="G327" s="151"/>
      <c r="H327" s="151"/>
      <c r="I327" s="151"/>
      <c r="J327" s="9"/>
      <c r="K327" s="9"/>
      <c r="L327" s="9"/>
      <c r="M327" s="9"/>
      <c r="N327" s="9"/>
      <c r="O327" s="9"/>
      <c r="P327" s="9"/>
    </row>
    <row r="328" spans="1:16" ht="9.75" customHeight="1">
      <c r="A328" s="120"/>
      <c r="B328" s="45"/>
      <c r="C328" s="71"/>
      <c r="D328" s="78"/>
      <c r="E328" s="78"/>
      <c r="F328" s="78"/>
      <c r="G328" s="78"/>
      <c r="H328" s="79"/>
      <c r="I328" s="79"/>
      <c r="J328" s="9"/>
      <c r="K328" s="9"/>
      <c r="L328" s="9"/>
      <c r="M328" s="9"/>
      <c r="N328" s="9"/>
      <c r="O328" s="9"/>
      <c r="P328" s="9"/>
    </row>
    <row r="329" spans="1:16" ht="15" customHeight="1">
      <c r="A329" s="120">
        <v>6</v>
      </c>
      <c r="B329" s="45" t="s">
        <v>235</v>
      </c>
      <c r="C329" s="3" t="s">
        <v>48</v>
      </c>
      <c r="D329" s="80">
        <v>504000</v>
      </c>
      <c r="E329" s="80">
        <v>129000</v>
      </c>
      <c r="F329" s="80">
        <v>144306</v>
      </c>
      <c r="G329" s="80">
        <v>130000</v>
      </c>
      <c r="H329" s="81">
        <v>144000</v>
      </c>
      <c r="I329" s="81">
        <v>145000</v>
      </c>
      <c r="J329" s="9">
        <v>145000</v>
      </c>
      <c r="K329" s="9">
        <v>504000</v>
      </c>
      <c r="L329" s="9">
        <f>SUM(J329*5)</f>
        <v>725000</v>
      </c>
      <c r="M329" s="9">
        <v>504000</v>
      </c>
      <c r="N329" s="9"/>
      <c r="O329" s="9"/>
      <c r="P329" s="9"/>
    </row>
    <row r="330" spans="1:16" ht="9.75" customHeight="1">
      <c r="A330" s="120"/>
      <c r="B330" s="45"/>
      <c r="C330" s="71"/>
      <c r="D330" s="80"/>
      <c r="E330" s="80"/>
      <c r="F330" s="80"/>
      <c r="G330" s="80"/>
      <c r="H330" s="81"/>
      <c r="I330" s="81"/>
      <c r="J330" s="9"/>
      <c r="K330" s="9"/>
      <c r="L330" s="9"/>
      <c r="M330" s="9"/>
      <c r="N330" s="9"/>
      <c r="O330" s="9"/>
      <c r="P330" s="9"/>
    </row>
    <row r="331" spans="1:16" ht="15" customHeight="1">
      <c r="A331" s="120">
        <v>7</v>
      </c>
      <c r="B331" s="45" t="s">
        <v>236</v>
      </c>
      <c r="C331" s="3" t="s">
        <v>48</v>
      </c>
      <c r="D331" s="80"/>
      <c r="E331" s="80">
        <v>1100</v>
      </c>
      <c r="F331" s="80">
        <v>1100</v>
      </c>
      <c r="G331" s="80">
        <v>1100</v>
      </c>
      <c r="H331" s="81">
        <v>1316</v>
      </c>
      <c r="I331" s="81">
        <v>1316</v>
      </c>
      <c r="J331" s="9">
        <v>2632</v>
      </c>
      <c r="K331" s="9">
        <v>2632</v>
      </c>
      <c r="L331" s="9">
        <f>SUM(J331*5)</f>
        <v>13160</v>
      </c>
      <c r="M331" s="9">
        <v>2632</v>
      </c>
      <c r="N331" s="9"/>
      <c r="O331" s="9"/>
      <c r="P331" s="9"/>
    </row>
    <row r="332" spans="1:16" ht="9.75" customHeight="1">
      <c r="A332" s="120"/>
      <c r="B332" s="45"/>
      <c r="C332" s="71"/>
      <c r="D332" s="80"/>
      <c r="E332" s="80"/>
      <c r="F332" s="80"/>
      <c r="G332" s="80"/>
      <c r="H332" s="81"/>
      <c r="I332" s="81"/>
      <c r="J332" s="9"/>
      <c r="K332" s="9"/>
      <c r="L332" s="9"/>
      <c r="M332" s="9"/>
      <c r="N332" s="9"/>
      <c r="O332" s="9"/>
      <c r="P332" s="9"/>
    </row>
    <row r="333" spans="1:13" ht="15" customHeight="1">
      <c r="A333" s="123">
        <v>8</v>
      </c>
      <c r="B333" s="36" t="s">
        <v>237</v>
      </c>
      <c r="C333" s="3" t="s">
        <v>48</v>
      </c>
      <c r="D333" s="2">
        <v>175000</v>
      </c>
      <c r="E333" s="2">
        <v>46549</v>
      </c>
      <c r="F333" s="2"/>
      <c r="G333" s="2"/>
      <c r="H333" s="2"/>
      <c r="I333" s="25"/>
      <c r="J333" s="15">
        <v>175000</v>
      </c>
      <c r="K333" s="15">
        <v>175000</v>
      </c>
      <c r="L333" s="9">
        <f>SUM(J333*5)</f>
        <v>875000</v>
      </c>
      <c r="M333" s="15">
        <v>175000</v>
      </c>
    </row>
    <row r="334" spans="1:10" ht="15" customHeight="1">
      <c r="A334" s="120"/>
      <c r="D334" s="2"/>
      <c r="E334" s="2"/>
      <c r="F334" s="2"/>
      <c r="G334" s="2"/>
      <c r="H334" s="2"/>
      <c r="I334" s="2"/>
      <c r="J334" s="15"/>
    </row>
    <row r="335" spans="1:13" ht="15" customHeight="1">
      <c r="A335" s="120">
        <v>9</v>
      </c>
      <c r="B335" s="13" t="s">
        <v>238</v>
      </c>
      <c r="C335" s="3" t="s">
        <v>48</v>
      </c>
      <c r="D335" s="2">
        <v>19251</v>
      </c>
      <c r="E335" s="2">
        <v>2587</v>
      </c>
      <c r="F335" s="2">
        <v>1774</v>
      </c>
      <c r="G335" s="2">
        <v>1827</v>
      </c>
      <c r="H335" s="2">
        <v>1827</v>
      </c>
      <c r="I335" s="2">
        <v>2000</v>
      </c>
      <c r="J335" s="15">
        <v>2000</v>
      </c>
      <c r="K335" s="13">
        <v>19251</v>
      </c>
      <c r="L335" s="13">
        <v>21000</v>
      </c>
      <c r="M335" s="13">
        <v>4250</v>
      </c>
    </row>
    <row r="336" spans="1:10" ht="15" customHeight="1">
      <c r="A336" s="120"/>
      <c r="D336" s="2"/>
      <c r="E336" s="2"/>
      <c r="F336" s="2"/>
      <c r="G336" s="2"/>
      <c r="H336" s="2"/>
      <c r="I336" s="2"/>
      <c r="J336" s="15"/>
    </row>
    <row r="337" spans="1:13" ht="15" customHeight="1">
      <c r="A337" s="126">
        <v>10</v>
      </c>
      <c r="B337" s="34" t="s">
        <v>239</v>
      </c>
      <c r="C337" s="3" t="s">
        <v>48</v>
      </c>
      <c r="D337" s="82">
        <v>27500</v>
      </c>
      <c r="E337" s="82">
        <v>6599</v>
      </c>
      <c r="F337" s="82">
        <v>7610</v>
      </c>
      <c r="G337" s="82">
        <v>6797</v>
      </c>
      <c r="H337" s="82">
        <v>7838</v>
      </c>
      <c r="I337" s="82">
        <v>8000</v>
      </c>
      <c r="J337" s="15">
        <v>8000</v>
      </c>
      <c r="K337" s="13">
        <v>27500</v>
      </c>
      <c r="L337" s="13">
        <v>40000</v>
      </c>
      <c r="M337" s="13">
        <v>8000</v>
      </c>
    </row>
    <row r="338" spans="1:10" ht="9.75" customHeight="1">
      <c r="A338" s="126"/>
      <c r="B338" s="34"/>
      <c r="C338" s="5"/>
      <c r="D338" s="82"/>
      <c r="E338" s="82"/>
      <c r="F338" s="82"/>
      <c r="G338" s="82"/>
      <c r="H338" s="82"/>
      <c r="I338" s="82"/>
      <c r="J338" s="15"/>
    </row>
    <row r="339" spans="1:16" ht="45" customHeight="1">
      <c r="A339" s="120">
        <v>11</v>
      </c>
      <c r="B339" s="34" t="s">
        <v>240</v>
      </c>
      <c r="C339" s="3" t="s">
        <v>48</v>
      </c>
      <c r="D339" s="82">
        <v>1750</v>
      </c>
      <c r="E339" s="82">
        <v>875</v>
      </c>
      <c r="F339" s="82">
        <v>996</v>
      </c>
      <c r="G339" s="82">
        <v>900</v>
      </c>
      <c r="H339" s="82">
        <v>900</v>
      </c>
      <c r="I339" s="82">
        <v>950</v>
      </c>
      <c r="J339" s="82">
        <v>950</v>
      </c>
      <c r="K339" s="82">
        <v>1750</v>
      </c>
      <c r="L339" s="73">
        <f>SUM(J339*5)</f>
        <v>4750</v>
      </c>
      <c r="M339" s="96">
        <v>950</v>
      </c>
      <c r="N339" s="55"/>
      <c r="O339" s="55"/>
      <c r="P339" s="55"/>
    </row>
    <row r="340" spans="1:16" ht="9.75" customHeight="1">
      <c r="A340" s="120"/>
      <c r="B340" s="34"/>
      <c r="C340" s="5"/>
      <c r="D340" s="82"/>
      <c r="E340" s="82"/>
      <c r="F340" s="82"/>
      <c r="G340" s="82"/>
      <c r="H340" s="82"/>
      <c r="I340" s="82"/>
      <c r="J340" s="55"/>
      <c r="K340" s="55"/>
      <c r="L340" s="55"/>
      <c r="M340" s="55"/>
      <c r="N340" s="55"/>
      <c r="O340" s="55"/>
      <c r="P340" s="55"/>
    </row>
    <row r="341" spans="1:13" ht="48" customHeight="1">
      <c r="A341" s="120">
        <v>12</v>
      </c>
      <c r="B341" s="34" t="s">
        <v>388</v>
      </c>
      <c r="C341" s="3" t="s">
        <v>48</v>
      </c>
      <c r="D341" s="2">
        <v>100</v>
      </c>
      <c r="E341" s="44">
        <v>25</v>
      </c>
      <c r="F341" s="2">
        <v>20</v>
      </c>
      <c r="G341" s="2">
        <v>20</v>
      </c>
      <c r="H341" s="2">
        <v>20</v>
      </c>
      <c r="I341" s="2">
        <v>25</v>
      </c>
      <c r="J341" s="24">
        <v>25</v>
      </c>
      <c r="K341" s="13">
        <v>100</v>
      </c>
      <c r="L341" s="13">
        <v>125</v>
      </c>
      <c r="M341" s="13">
        <v>25</v>
      </c>
    </row>
    <row r="342" spans="1:16" ht="9.75" customHeight="1">
      <c r="A342" s="120"/>
      <c r="B342" s="34"/>
      <c r="C342" s="5"/>
      <c r="D342" s="82"/>
      <c r="E342" s="82"/>
      <c r="F342" s="82"/>
      <c r="G342" s="82"/>
      <c r="H342" s="82"/>
      <c r="I342" s="82"/>
      <c r="J342" s="55"/>
      <c r="K342" s="55"/>
      <c r="L342" s="55"/>
      <c r="M342" s="55"/>
      <c r="N342" s="55"/>
      <c r="O342" s="55"/>
      <c r="P342" s="55"/>
    </row>
    <row r="343" spans="1:13" ht="30" customHeight="1">
      <c r="A343" s="120">
        <v>13</v>
      </c>
      <c r="B343" s="34" t="s">
        <v>241</v>
      </c>
      <c r="C343" s="3" t="s">
        <v>48</v>
      </c>
      <c r="D343" s="2">
        <v>100</v>
      </c>
      <c r="E343" s="2">
        <v>20</v>
      </c>
      <c r="F343" s="2">
        <v>15</v>
      </c>
      <c r="G343" s="2">
        <v>15</v>
      </c>
      <c r="H343" s="2">
        <v>15</v>
      </c>
      <c r="I343" s="2">
        <v>20</v>
      </c>
      <c r="J343" s="24">
        <v>20</v>
      </c>
      <c r="K343" s="13">
        <v>100</v>
      </c>
      <c r="L343" s="13">
        <v>500</v>
      </c>
      <c r="M343" s="13">
        <v>25</v>
      </c>
    </row>
    <row r="344" spans="1:16" ht="9.75" customHeight="1">
      <c r="A344" s="120"/>
      <c r="B344" s="34"/>
      <c r="C344" s="5"/>
      <c r="D344" s="82"/>
      <c r="E344" s="82"/>
      <c r="F344" s="82"/>
      <c r="G344" s="82"/>
      <c r="H344" s="82"/>
      <c r="I344" s="82"/>
      <c r="J344" s="55"/>
      <c r="K344" s="55"/>
      <c r="L344" s="55"/>
      <c r="M344" s="55"/>
      <c r="N344" s="55"/>
      <c r="O344" s="55"/>
      <c r="P344" s="55"/>
    </row>
    <row r="345" spans="1:16" ht="30" customHeight="1">
      <c r="A345" s="120">
        <v>14</v>
      </c>
      <c r="B345" s="34" t="s">
        <v>242</v>
      </c>
      <c r="C345" s="3" t="s">
        <v>48</v>
      </c>
      <c r="D345" s="2"/>
      <c r="E345" s="82">
        <v>1039</v>
      </c>
      <c r="F345" s="82">
        <v>1105</v>
      </c>
      <c r="G345" s="82">
        <v>1070</v>
      </c>
      <c r="H345" s="82">
        <v>1200</v>
      </c>
      <c r="I345" s="82">
        <v>1250</v>
      </c>
      <c r="J345" s="82">
        <v>1250</v>
      </c>
      <c r="K345" s="82">
        <v>1250</v>
      </c>
      <c r="L345" s="82">
        <v>6000</v>
      </c>
      <c r="M345" s="82">
        <v>1000</v>
      </c>
      <c r="N345" s="55"/>
      <c r="O345" s="55"/>
      <c r="P345" s="55"/>
    </row>
    <row r="346" spans="1:16" ht="9.75" customHeight="1">
      <c r="A346" s="120"/>
      <c r="B346" s="34"/>
      <c r="D346" s="2"/>
      <c r="E346" s="82"/>
      <c r="F346" s="82"/>
      <c r="G346" s="82"/>
      <c r="H346" s="82"/>
      <c r="I346" s="82"/>
      <c r="J346" s="55"/>
      <c r="K346" s="55"/>
      <c r="L346" s="55"/>
      <c r="M346" s="55"/>
      <c r="N346" s="55"/>
      <c r="O346" s="55"/>
      <c r="P346" s="55"/>
    </row>
    <row r="347" spans="1:16" ht="30" customHeight="1">
      <c r="A347" s="120">
        <v>15</v>
      </c>
      <c r="B347" s="34" t="s">
        <v>339</v>
      </c>
      <c r="C347" s="3" t="s">
        <v>48</v>
      </c>
      <c r="D347" s="44" t="s">
        <v>17</v>
      </c>
      <c r="E347" s="82">
        <v>900</v>
      </c>
      <c r="F347" s="82">
        <v>805</v>
      </c>
      <c r="G347" s="82">
        <v>800</v>
      </c>
      <c r="H347" s="82">
        <v>900</v>
      </c>
      <c r="I347" s="82">
        <v>950</v>
      </c>
      <c r="J347" s="82">
        <v>950</v>
      </c>
      <c r="K347" s="2">
        <v>4550</v>
      </c>
      <c r="L347" s="82">
        <f>SUM(K347*5)</f>
        <v>22750</v>
      </c>
      <c r="M347" s="82">
        <v>950</v>
      </c>
      <c r="N347" s="55"/>
      <c r="O347" s="55"/>
      <c r="P347" s="55"/>
    </row>
    <row r="348" spans="1:16" ht="9.75" customHeight="1">
      <c r="A348" s="120"/>
      <c r="B348" s="34"/>
      <c r="D348" s="2"/>
      <c r="E348" s="82"/>
      <c r="F348" s="82"/>
      <c r="G348" s="82"/>
      <c r="H348" s="82"/>
      <c r="I348" s="82"/>
      <c r="J348" s="55"/>
      <c r="K348" s="55"/>
      <c r="L348" s="55"/>
      <c r="M348" s="55"/>
      <c r="N348" s="55"/>
      <c r="O348" s="55"/>
      <c r="P348" s="55"/>
    </row>
    <row r="349" spans="1:16" ht="30" customHeight="1">
      <c r="A349" s="120">
        <v>16</v>
      </c>
      <c r="B349" s="34" t="s">
        <v>243</v>
      </c>
      <c r="C349" s="3" t="s">
        <v>48</v>
      </c>
      <c r="D349" s="44" t="s">
        <v>17</v>
      </c>
      <c r="E349" s="83" t="s">
        <v>17</v>
      </c>
      <c r="F349" s="82">
        <v>2</v>
      </c>
      <c r="G349" s="82">
        <v>35</v>
      </c>
      <c r="H349" s="82">
        <v>35</v>
      </c>
      <c r="I349" s="82">
        <v>40</v>
      </c>
      <c r="J349" s="82">
        <v>40</v>
      </c>
      <c r="K349" s="82">
        <v>120</v>
      </c>
      <c r="L349" s="82">
        <f>SUM(K349*5)</f>
        <v>600</v>
      </c>
      <c r="M349" s="82">
        <v>40</v>
      </c>
      <c r="N349" s="55"/>
      <c r="O349" s="55"/>
      <c r="P349" s="55"/>
    </row>
    <row r="350" spans="1:16" ht="9.75" customHeight="1">
      <c r="A350" s="120"/>
      <c r="B350" s="34"/>
      <c r="D350" s="2"/>
      <c r="E350" s="82"/>
      <c r="F350" s="82"/>
      <c r="G350" s="82"/>
      <c r="H350" s="82"/>
      <c r="I350" s="82"/>
      <c r="J350" s="55"/>
      <c r="K350" s="55"/>
      <c r="L350" s="55"/>
      <c r="M350" s="55"/>
      <c r="N350" s="55"/>
      <c r="O350" s="55"/>
      <c r="P350" s="55"/>
    </row>
    <row r="351" spans="1:16" ht="30" customHeight="1">
      <c r="A351" s="120">
        <v>17</v>
      </c>
      <c r="B351" s="34" t="s">
        <v>244</v>
      </c>
      <c r="C351" s="3" t="s">
        <v>48</v>
      </c>
      <c r="D351" s="44" t="s">
        <v>17</v>
      </c>
      <c r="E351" s="83" t="s">
        <v>17</v>
      </c>
      <c r="F351" s="82">
        <v>29</v>
      </c>
      <c r="G351" s="82">
        <v>25</v>
      </c>
      <c r="H351" s="82">
        <v>25</v>
      </c>
      <c r="I351" s="82">
        <v>30</v>
      </c>
      <c r="J351" s="82">
        <v>30</v>
      </c>
      <c r="K351" s="82">
        <v>130</v>
      </c>
      <c r="L351" s="82">
        <v>16500</v>
      </c>
      <c r="M351" s="82">
        <v>3300</v>
      </c>
      <c r="N351" s="55"/>
      <c r="O351" s="55"/>
      <c r="P351" s="55"/>
    </row>
    <row r="352" spans="1:16" ht="9.75" customHeight="1">
      <c r="A352" s="120"/>
      <c r="B352" s="34"/>
      <c r="D352" s="2"/>
      <c r="E352" s="82"/>
      <c r="F352" s="82"/>
      <c r="G352" s="82"/>
      <c r="H352" s="82"/>
      <c r="I352" s="82"/>
      <c r="J352" s="55"/>
      <c r="K352" s="55"/>
      <c r="L352" s="55"/>
      <c r="M352" s="55"/>
      <c r="N352" s="55"/>
      <c r="O352" s="55"/>
      <c r="P352" s="55"/>
    </row>
    <row r="353" spans="1:16" ht="15" customHeight="1">
      <c r="A353" s="120">
        <v>18</v>
      </c>
      <c r="B353" s="34" t="s">
        <v>340</v>
      </c>
      <c r="C353" s="3" t="s">
        <v>48</v>
      </c>
      <c r="D353" s="44" t="s">
        <v>17</v>
      </c>
      <c r="E353" s="82"/>
      <c r="F353" s="82"/>
      <c r="G353" s="82">
        <v>100</v>
      </c>
      <c r="H353" s="82">
        <v>100</v>
      </c>
      <c r="I353" s="82">
        <v>500</v>
      </c>
      <c r="J353" s="55">
        <v>500</v>
      </c>
      <c r="K353" s="55">
        <v>1000</v>
      </c>
      <c r="L353" s="55">
        <v>1000</v>
      </c>
      <c r="M353" s="55">
        <v>250</v>
      </c>
      <c r="N353" s="55"/>
      <c r="O353" s="55"/>
      <c r="P353" s="55"/>
    </row>
    <row r="354" spans="1:16" ht="15" customHeight="1">
      <c r="A354" s="120"/>
      <c r="B354" s="34"/>
      <c r="D354" s="2"/>
      <c r="E354" s="82"/>
      <c r="F354" s="82"/>
      <c r="G354" s="82"/>
      <c r="H354" s="82"/>
      <c r="I354" s="82"/>
      <c r="J354" s="55"/>
      <c r="K354" s="55"/>
      <c r="L354" s="55"/>
      <c r="M354" s="55"/>
      <c r="N354" s="55"/>
      <c r="O354" s="55"/>
      <c r="P354" s="55"/>
    </row>
    <row r="355" spans="1:16" ht="15" customHeight="1">
      <c r="A355" s="120">
        <v>19</v>
      </c>
      <c r="B355" s="34" t="s">
        <v>341</v>
      </c>
      <c r="C355" s="3" t="s">
        <v>48</v>
      </c>
      <c r="D355" s="44" t="s">
        <v>17</v>
      </c>
      <c r="E355" s="82"/>
      <c r="F355" s="82"/>
      <c r="G355" s="83" t="s">
        <v>17</v>
      </c>
      <c r="H355" s="83" t="s">
        <v>17</v>
      </c>
      <c r="I355" s="83" t="s">
        <v>17</v>
      </c>
      <c r="J355" s="83" t="s">
        <v>17</v>
      </c>
      <c r="K355" s="83" t="s">
        <v>17</v>
      </c>
      <c r="L355" s="55">
        <v>800</v>
      </c>
      <c r="M355" s="55">
        <v>150</v>
      </c>
      <c r="N355" s="55"/>
      <c r="O355" s="55"/>
      <c r="P355" s="55"/>
    </row>
    <row r="356" spans="1:16" ht="9.75" customHeight="1">
      <c r="A356" s="120"/>
      <c r="B356" s="34"/>
      <c r="D356" s="44"/>
      <c r="E356" s="82"/>
      <c r="F356" s="82"/>
      <c r="G356" s="83"/>
      <c r="H356" s="83"/>
      <c r="I356" s="83"/>
      <c r="J356" s="83"/>
      <c r="K356" s="83"/>
      <c r="L356" s="55"/>
      <c r="M356" s="55"/>
      <c r="N356" s="55"/>
      <c r="O356" s="55"/>
      <c r="P356" s="55"/>
    </row>
    <row r="357" spans="1:16" ht="30" customHeight="1">
      <c r="A357" s="120">
        <v>20</v>
      </c>
      <c r="B357" s="34" t="s">
        <v>389</v>
      </c>
      <c r="C357" s="3" t="s">
        <v>48</v>
      </c>
      <c r="D357" s="44" t="s">
        <v>17</v>
      </c>
      <c r="E357" s="82"/>
      <c r="F357" s="82"/>
      <c r="G357" s="83" t="s">
        <v>17</v>
      </c>
      <c r="H357" s="83" t="s">
        <v>17</v>
      </c>
      <c r="I357" s="83" t="s">
        <v>17</v>
      </c>
      <c r="J357" s="44">
        <v>40</v>
      </c>
      <c r="K357" s="44">
        <v>40</v>
      </c>
      <c r="L357" s="96">
        <v>60</v>
      </c>
      <c r="M357" s="96">
        <v>15</v>
      </c>
      <c r="N357" s="55"/>
      <c r="O357" s="55"/>
      <c r="P357" s="55"/>
    </row>
    <row r="358" spans="1:16" s="23" customFormat="1" ht="14.25">
      <c r="A358" s="121"/>
      <c r="B358" s="45"/>
      <c r="C358" s="31"/>
      <c r="D358" s="32"/>
      <c r="E358" s="84"/>
      <c r="F358" s="84"/>
      <c r="G358" s="84"/>
      <c r="H358" s="84"/>
      <c r="I358" s="84"/>
      <c r="J358" s="65"/>
      <c r="K358" s="65"/>
      <c r="L358" s="65"/>
      <c r="M358" s="65"/>
      <c r="N358" s="65"/>
      <c r="O358" s="65"/>
      <c r="P358" s="65"/>
    </row>
    <row r="359" spans="1:10" ht="15" customHeight="1">
      <c r="A359" s="120"/>
      <c r="B359" s="21" t="s">
        <v>245</v>
      </c>
      <c r="D359" s="2"/>
      <c r="E359" s="2"/>
      <c r="F359" s="2"/>
      <c r="G359" s="2"/>
      <c r="H359" s="2"/>
      <c r="I359" s="2"/>
      <c r="J359" s="24"/>
    </row>
    <row r="360" spans="1:10" ht="9.75" customHeight="1">
      <c r="A360" s="120"/>
      <c r="B360" s="21"/>
      <c r="D360" s="2"/>
      <c r="E360" s="2"/>
      <c r="F360" s="2"/>
      <c r="G360" s="2"/>
      <c r="H360" s="2"/>
      <c r="I360" s="2"/>
      <c r="J360" s="24"/>
    </row>
    <row r="361" spans="1:10" ht="15" customHeight="1">
      <c r="A361" s="120">
        <v>1</v>
      </c>
      <c r="B361" s="13" t="s">
        <v>246</v>
      </c>
      <c r="E361" s="13"/>
      <c r="F361" s="13"/>
      <c r="G361" s="13"/>
      <c r="H361" s="2"/>
      <c r="I361" s="2"/>
      <c r="J361" s="24"/>
    </row>
    <row r="362" spans="1:13" ht="15" customHeight="1">
      <c r="A362" s="120"/>
      <c r="B362" s="22" t="s">
        <v>247</v>
      </c>
      <c r="C362" s="20" t="s">
        <v>48</v>
      </c>
      <c r="D362" s="2">
        <v>12000</v>
      </c>
      <c r="E362" s="2">
        <v>2500</v>
      </c>
      <c r="F362" s="2">
        <v>2667</v>
      </c>
      <c r="G362" s="2">
        <v>1600</v>
      </c>
      <c r="H362" s="2">
        <v>1600</v>
      </c>
      <c r="I362" s="2">
        <v>2000</v>
      </c>
      <c r="J362" s="69">
        <v>2000</v>
      </c>
      <c r="K362" s="13">
        <v>10000</v>
      </c>
      <c r="L362" s="13">
        <v>12000</v>
      </c>
      <c r="M362" s="13">
        <v>2000</v>
      </c>
    </row>
    <row r="363" spans="1:13" ht="15" customHeight="1">
      <c r="A363" s="120"/>
      <c r="B363" s="22" t="s">
        <v>248</v>
      </c>
      <c r="C363" s="20" t="s">
        <v>48</v>
      </c>
      <c r="D363" s="2">
        <v>8000</v>
      </c>
      <c r="E363" s="2">
        <v>1600</v>
      </c>
      <c r="F363" s="2">
        <v>1600</v>
      </c>
      <c r="G363" s="2">
        <v>2000</v>
      </c>
      <c r="H363" s="2">
        <v>2000</v>
      </c>
      <c r="I363" s="2">
        <v>2500</v>
      </c>
      <c r="J363" s="69">
        <v>2500</v>
      </c>
      <c r="K363" s="13">
        <v>8500</v>
      </c>
      <c r="L363" s="13">
        <v>10000</v>
      </c>
      <c r="M363" s="13">
        <v>2000</v>
      </c>
    </row>
    <row r="364" spans="1:13" ht="15" customHeight="1">
      <c r="A364" s="120"/>
      <c r="B364" s="22" t="s">
        <v>249</v>
      </c>
      <c r="C364" s="20" t="s">
        <v>48</v>
      </c>
      <c r="D364" s="2">
        <v>24000</v>
      </c>
      <c r="E364" s="2">
        <v>4800</v>
      </c>
      <c r="F364" s="2">
        <v>4800</v>
      </c>
      <c r="G364" s="2">
        <v>4800</v>
      </c>
      <c r="H364" s="2">
        <v>5340</v>
      </c>
      <c r="I364" s="44">
        <v>5000</v>
      </c>
      <c r="J364" s="69">
        <v>5000</v>
      </c>
      <c r="K364" s="13">
        <v>24000</v>
      </c>
      <c r="L364" s="13">
        <v>25000</v>
      </c>
      <c r="M364" s="13">
        <v>5000</v>
      </c>
    </row>
    <row r="365" spans="1:10" ht="9.75" customHeight="1">
      <c r="A365" s="120"/>
      <c r="D365" s="2"/>
      <c r="E365" s="2"/>
      <c r="F365" s="2"/>
      <c r="G365" s="2"/>
      <c r="H365" s="2"/>
      <c r="I365" s="2"/>
      <c r="J365" s="69"/>
    </row>
    <row r="366" spans="1:13" ht="15" customHeight="1">
      <c r="A366" s="120">
        <v>2</v>
      </c>
      <c r="B366" s="13" t="s">
        <v>250</v>
      </c>
      <c r="C366" s="3" t="s">
        <v>251</v>
      </c>
      <c r="D366" s="2">
        <v>1050</v>
      </c>
      <c r="E366" s="2">
        <v>125</v>
      </c>
      <c r="F366" s="2">
        <v>147</v>
      </c>
      <c r="G366" s="2">
        <v>210</v>
      </c>
      <c r="H366" s="2">
        <v>195</v>
      </c>
      <c r="I366" s="44">
        <v>210</v>
      </c>
      <c r="J366" s="69">
        <v>210</v>
      </c>
      <c r="K366" s="13">
        <v>100</v>
      </c>
      <c r="L366" s="13">
        <v>1200</v>
      </c>
      <c r="M366" s="13">
        <v>250</v>
      </c>
    </row>
    <row r="367" spans="1:10" ht="9.75" customHeight="1">
      <c r="A367" s="120"/>
      <c r="D367" s="2"/>
      <c r="E367" s="2"/>
      <c r="F367" s="2"/>
      <c r="G367" s="2"/>
      <c r="H367" s="2"/>
      <c r="I367" s="2"/>
      <c r="J367" s="69"/>
    </row>
    <row r="368" spans="1:13" ht="15" customHeight="1">
      <c r="A368" s="120">
        <v>3</v>
      </c>
      <c r="B368" s="13" t="s">
        <v>252</v>
      </c>
      <c r="C368" s="3" t="s">
        <v>251</v>
      </c>
      <c r="D368" s="2">
        <v>260</v>
      </c>
      <c r="E368" s="2">
        <v>100</v>
      </c>
      <c r="F368" s="2">
        <v>127</v>
      </c>
      <c r="G368" s="2">
        <v>125</v>
      </c>
      <c r="H368" s="2">
        <v>70</v>
      </c>
      <c r="I368" s="2">
        <v>125</v>
      </c>
      <c r="J368" s="69">
        <v>90</v>
      </c>
      <c r="K368" s="13">
        <v>300</v>
      </c>
      <c r="L368" s="13">
        <v>350</v>
      </c>
      <c r="M368" s="13">
        <v>90</v>
      </c>
    </row>
    <row r="369" spans="1:10" ht="15" customHeight="1">
      <c r="A369" s="120"/>
      <c r="D369" s="2"/>
      <c r="E369" s="2"/>
      <c r="F369" s="2"/>
      <c r="G369" s="2"/>
      <c r="H369" s="2"/>
      <c r="I369" s="2"/>
      <c r="J369" s="69"/>
    </row>
    <row r="370" spans="1:10" ht="15" customHeight="1">
      <c r="A370" s="120">
        <v>4</v>
      </c>
      <c r="B370" s="13" t="s">
        <v>253</v>
      </c>
      <c r="D370" s="2"/>
      <c r="E370" s="2"/>
      <c r="F370" s="2"/>
      <c r="G370" s="2"/>
      <c r="H370" s="2"/>
      <c r="I370" s="2"/>
      <c r="J370" s="69"/>
    </row>
    <row r="371" spans="1:13" ht="15" customHeight="1">
      <c r="A371" s="120"/>
      <c r="B371" s="13" t="s">
        <v>254</v>
      </c>
      <c r="C371" s="3" t="s">
        <v>255</v>
      </c>
      <c r="D371" s="2">
        <v>2</v>
      </c>
      <c r="E371" s="2">
        <v>1</v>
      </c>
      <c r="F371" s="2">
        <v>1</v>
      </c>
      <c r="G371" s="2">
        <v>1</v>
      </c>
      <c r="H371" s="2">
        <v>1</v>
      </c>
      <c r="I371" s="2">
        <v>1</v>
      </c>
      <c r="J371" s="24">
        <v>1</v>
      </c>
      <c r="K371" s="13">
        <v>2</v>
      </c>
      <c r="L371" s="13">
        <v>3</v>
      </c>
      <c r="M371" s="13">
        <v>1</v>
      </c>
    </row>
    <row r="372" spans="1:10" s="23" customFormat="1" ht="15" customHeight="1">
      <c r="A372" s="121"/>
      <c r="C372" s="31"/>
      <c r="D372" s="32"/>
      <c r="E372" s="32"/>
      <c r="F372" s="32"/>
      <c r="G372" s="32"/>
      <c r="H372" s="32"/>
      <c r="I372" s="32"/>
      <c r="J372" s="85"/>
    </row>
    <row r="373" spans="1:10" ht="15" customHeight="1">
      <c r="A373" s="119"/>
      <c r="B373" s="21" t="s">
        <v>256</v>
      </c>
      <c r="D373" s="2"/>
      <c r="E373" s="2"/>
      <c r="F373" s="2"/>
      <c r="G373" s="2"/>
      <c r="H373" s="2"/>
      <c r="I373" s="2"/>
      <c r="J373" s="15"/>
    </row>
    <row r="374" spans="1:10" ht="12" customHeight="1">
      <c r="A374" s="120" t="s">
        <v>9</v>
      </c>
      <c r="D374" s="2"/>
      <c r="E374" s="2"/>
      <c r="F374" s="2"/>
      <c r="G374" s="2"/>
      <c r="H374" s="2"/>
      <c r="I374" s="2"/>
      <c r="J374" s="15"/>
    </row>
    <row r="375" spans="1:13" ht="15" customHeight="1">
      <c r="A375" s="120">
        <v>1</v>
      </c>
      <c r="B375" s="13" t="s">
        <v>257</v>
      </c>
      <c r="C375" s="3" t="s">
        <v>48</v>
      </c>
      <c r="D375" s="2">
        <v>1500</v>
      </c>
      <c r="E375" s="2">
        <v>2000</v>
      </c>
      <c r="F375" s="2">
        <v>2000</v>
      </c>
      <c r="G375" s="2">
        <v>3000</v>
      </c>
      <c r="H375" s="2">
        <v>3000</v>
      </c>
      <c r="I375" s="2">
        <v>4000</v>
      </c>
      <c r="J375" s="2">
        <v>4000</v>
      </c>
      <c r="K375" s="114">
        <f>SUM(J375+G375)</f>
        <v>7000</v>
      </c>
      <c r="L375" s="13">
        <f>SUM(J375*5)</f>
        <v>20000</v>
      </c>
      <c r="M375" s="2">
        <v>4000</v>
      </c>
    </row>
    <row r="376" spans="1:13" ht="9.75" customHeight="1">
      <c r="A376" s="120"/>
      <c r="D376" s="2"/>
      <c r="E376" s="2"/>
      <c r="F376" s="2"/>
      <c r="G376" s="2"/>
      <c r="H376" s="2"/>
      <c r="I376" s="2"/>
      <c r="J376" s="2"/>
      <c r="M376" s="2"/>
    </row>
    <row r="377" spans="1:13" ht="15" customHeight="1">
      <c r="A377" s="120">
        <v>2</v>
      </c>
      <c r="B377" s="13" t="s">
        <v>258</v>
      </c>
      <c r="C377" s="3" t="s">
        <v>48</v>
      </c>
      <c r="D377" s="2">
        <v>6250</v>
      </c>
      <c r="E377" s="2">
        <v>2000</v>
      </c>
      <c r="F377" s="2">
        <v>3000</v>
      </c>
      <c r="G377" s="2">
        <v>3000</v>
      </c>
      <c r="H377" s="2">
        <v>3000</v>
      </c>
      <c r="I377" s="2">
        <v>4000</v>
      </c>
      <c r="J377" s="2">
        <v>4000</v>
      </c>
      <c r="K377" s="114">
        <f>SUM(J377+G377)</f>
        <v>7000</v>
      </c>
      <c r="L377" s="13">
        <f>SUM(J377*5)</f>
        <v>20000</v>
      </c>
      <c r="M377" s="2">
        <v>4000</v>
      </c>
    </row>
    <row r="378" spans="1:13" ht="9.75" customHeight="1">
      <c r="A378" s="120"/>
      <c r="D378" s="2"/>
      <c r="E378" s="2"/>
      <c r="F378" s="2"/>
      <c r="G378" s="2"/>
      <c r="H378" s="2"/>
      <c r="I378" s="2"/>
      <c r="J378" s="2"/>
      <c r="K378" s="114"/>
      <c r="M378" s="2"/>
    </row>
    <row r="379" spans="1:13" ht="15" customHeight="1">
      <c r="A379" s="120">
        <v>3</v>
      </c>
      <c r="B379" s="13" t="s">
        <v>259</v>
      </c>
      <c r="C379" s="3" t="s">
        <v>48</v>
      </c>
      <c r="D379" s="2">
        <v>6250</v>
      </c>
      <c r="E379" s="2">
        <v>2000</v>
      </c>
      <c r="F379" s="2">
        <v>2000</v>
      </c>
      <c r="G379" s="2">
        <v>3000</v>
      </c>
      <c r="H379" s="2">
        <v>3000</v>
      </c>
      <c r="I379" s="2">
        <v>4000</v>
      </c>
      <c r="J379" s="2">
        <v>4000</v>
      </c>
      <c r="K379" s="114">
        <f>SUM(J379+G379)</f>
        <v>7000</v>
      </c>
      <c r="L379" s="13">
        <f>SUM(J379*5)</f>
        <v>20000</v>
      </c>
      <c r="M379" s="2">
        <v>4000</v>
      </c>
    </row>
    <row r="380" spans="1:13" ht="9.75" customHeight="1">
      <c r="A380" s="120"/>
      <c r="D380" s="2"/>
      <c r="E380" s="2"/>
      <c r="F380" s="2"/>
      <c r="G380" s="2"/>
      <c r="H380" s="2"/>
      <c r="I380" s="2"/>
      <c r="J380" s="2"/>
      <c r="K380" s="114"/>
      <c r="M380" s="2"/>
    </row>
    <row r="381" spans="1:13" ht="15" customHeight="1">
      <c r="A381" s="120">
        <v>4</v>
      </c>
      <c r="B381" s="13" t="s">
        <v>260</v>
      </c>
      <c r="C381" s="3" t="s">
        <v>48</v>
      </c>
      <c r="D381" s="2">
        <v>12000</v>
      </c>
      <c r="E381" s="2">
        <v>15000</v>
      </c>
      <c r="F381" s="2">
        <v>15000</v>
      </c>
      <c r="G381" s="2">
        <v>18000</v>
      </c>
      <c r="H381" s="2">
        <v>18000</v>
      </c>
      <c r="I381" s="2">
        <v>20000</v>
      </c>
      <c r="J381" s="2">
        <v>20000</v>
      </c>
      <c r="K381" s="114">
        <f>SUM(J381+G381)</f>
        <v>38000</v>
      </c>
      <c r="L381" s="13">
        <f>SUM(J381*5)</f>
        <v>100000</v>
      </c>
      <c r="M381" s="2">
        <v>20000</v>
      </c>
    </row>
    <row r="382" spans="1:10" ht="9.75" customHeight="1">
      <c r="A382" s="120"/>
      <c r="D382" s="2"/>
      <c r="E382" s="2"/>
      <c r="F382" s="2"/>
      <c r="G382" s="2"/>
      <c r="H382" s="2"/>
      <c r="I382" s="2"/>
      <c r="J382" s="15"/>
    </row>
    <row r="383" spans="1:13" ht="15" customHeight="1">
      <c r="A383" s="123">
        <v>5</v>
      </c>
      <c r="B383" s="13" t="s">
        <v>261</v>
      </c>
      <c r="C383" s="3" t="s">
        <v>48</v>
      </c>
      <c r="D383" s="25" t="s">
        <v>17</v>
      </c>
      <c r="E383" s="25">
        <v>300</v>
      </c>
      <c r="F383" s="25">
        <v>300</v>
      </c>
      <c r="G383" s="25">
        <v>300</v>
      </c>
      <c r="H383" s="25">
        <v>300</v>
      </c>
      <c r="I383" s="25">
        <v>300</v>
      </c>
      <c r="J383" s="25">
        <v>300</v>
      </c>
      <c r="K383" s="13">
        <v>1500</v>
      </c>
      <c r="L383" s="13">
        <v>2000</v>
      </c>
      <c r="M383" s="13">
        <v>300</v>
      </c>
    </row>
    <row r="384" spans="1:10" ht="9.75" customHeight="1">
      <c r="A384" s="120"/>
      <c r="D384" s="2"/>
      <c r="E384" s="2"/>
      <c r="F384" s="2"/>
      <c r="G384" s="2"/>
      <c r="H384" s="2"/>
      <c r="I384" s="2"/>
      <c r="J384" s="2"/>
    </row>
    <row r="385" spans="1:13" ht="15" customHeight="1">
      <c r="A385" s="123">
        <v>6</v>
      </c>
      <c r="B385" s="13" t="s">
        <v>262</v>
      </c>
      <c r="C385" s="3" t="s">
        <v>48</v>
      </c>
      <c r="D385" s="25" t="s">
        <v>17</v>
      </c>
      <c r="E385" s="2">
        <v>1800</v>
      </c>
      <c r="F385" s="2">
        <v>1534</v>
      </c>
      <c r="G385" s="2">
        <v>1800</v>
      </c>
      <c r="H385" s="2">
        <v>1800</v>
      </c>
      <c r="I385" s="2">
        <v>2000</v>
      </c>
      <c r="J385" s="2">
        <v>1800</v>
      </c>
      <c r="K385" s="13">
        <v>9000</v>
      </c>
      <c r="L385" s="13">
        <v>10000</v>
      </c>
      <c r="M385" s="13">
        <v>2000</v>
      </c>
    </row>
    <row r="386" spans="1:10" ht="9.75" customHeight="1">
      <c r="A386" s="120"/>
      <c r="D386" s="2"/>
      <c r="E386" s="2"/>
      <c r="F386" s="2"/>
      <c r="G386" s="2"/>
      <c r="H386" s="2"/>
      <c r="I386" s="2"/>
      <c r="J386" s="2"/>
    </row>
    <row r="387" spans="1:13" ht="15" customHeight="1">
      <c r="A387" s="123">
        <v>7</v>
      </c>
      <c r="B387" s="13" t="s">
        <v>263</v>
      </c>
      <c r="C387" s="3" t="s">
        <v>48</v>
      </c>
      <c r="D387" s="2">
        <v>2500</v>
      </c>
      <c r="E387" s="2">
        <v>500</v>
      </c>
      <c r="F387" s="2">
        <v>500</v>
      </c>
      <c r="G387" s="2">
        <v>500</v>
      </c>
      <c r="H387" s="2">
        <v>500</v>
      </c>
      <c r="I387" s="2">
        <v>500</v>
      </c>
      <c r="J387" s="2">
        <v>500</v>
      </c>
      <c r="K387" s="13">
        <v>2500</v>
      </c>
      <c r="L387" s="13">
        <v>3000</v>
      </c>
      <c r="M387" s="13">
        <v>500</v>
      </c>
    </row>
    <row r="388" spans="1:10" ht="9.75" customHeight="1">
      <c r="A388" s="120"/>
      <c r="D388" s="2"/>
      <c r="E388" s="2"/>
      <c r="F388" s="2"/>
      <c r="G388" s="2"/>
      <c r="H388" s="2"/>
      <c r="I388" s="2"/>
      <c r="J388" s="15"/>
    </row>
    <row r="389" spans="1:13" ht="15" customHeight="1">
      <c r="A389" s="123">
        <v>8</v>
      </c>
      <c r="B389" s="13" t="s">
        <v>335</v>
      </c>
      <c r="C389" s="3" t="s">
        <v>48</v>
      </c>
      <c r="D389" s="2">
        <v>8400</v>
      </c>
      <c r="E389" s="2">
        <v>15000</v>
      </c>
      <c r="F389" s="2">
        <v>15505</v>
      </c>
      <c r="G389" s="2">
        <v>15505</v>
      </c>
      <c r="H389" s="2">
        <v>15505</v>
      </c>
      <c r="I389" s="2">
        <v>15505</v>
      </c>
      <c r="J389" s="2">
        <v>15505</v>
      </c>
      <c r="K389" s="13">
        <v>77525</v>
      </c>
      <c r="L389" s="13">
        <v>80000</v>
      </c>
      <c r="M389" s="13">
        <v>15505</v>
      </c>
    </row>
    <row r="390" spans="1:10" ht="15" customHeight="1">
      <c r="A390" s="120"/>
      <c r="D390" s="2"/>
      <c r="E390" s="2"/>
      <c r="F390" s="2"/>
      <c r="G390" s="2"/>
      <c r="H390" s="2"/>
      <c r="I390" s="2"/>
      <c r="J390" s="2"/>
    </row>
    <row r="391" spans="1:13" ht="15" customHeight="1">
      <c r="A391" s="120">
        <v>9</v>
      </c>
      <c r="B391" s="13" t="s">
        <v>336</v>
      </c>
      <c r="C391" s="3" t="s">
        <v>48</v>
      </c>
      <c r="D391" s="25" t="s">
        <v>17</v>
      </c>
      <c r="E391" s="25" t="s">
        <v>17</v>
      </c>
      <c r="F391" s="25" t="s">
        <v>17</v>
      </c>
      <c r="G391" s="25" t="s">
        <v>17</v>
      </c>
      <c r="H391" s="25" t="s">
        <v>17</v>
      </c>
      <c r="I391" s="25" t="s">
        <v>17</v>
      </c>
      <c r="J391" s="25" t="s">
        <v>17</v>
      </c>
      <c r="K391" s="25" t="s">
        <v>17</v>
      </c>
      <c r="L391" s="13">
        <v>500</v>
      </c>
      <c r="M391" s="13">
        <v>100</v>
      </c>
    </row>
    <row r="392" spans="1:10" ht="9.75" customHeight="1">
      <c r="A392" s="120"/>
      <c r="D392" s="2"/>
      <c r="E392" s="2"/>
      <c r="F392" s="2"/>
      <c r="G392" s="2"/>
      <c r="H392" s="2"/>
      <c r="I392" s="2"/>
      <c r="J392" s="2"/>
    </row>
    <row r="393" spans="1:13" ht="15" customHeight="1">
      <c r="A393" s="123">
        <v>10</v>
      </c>
      <c r="B393" s="13" t="s">
        <v>264</v>
      </c>
      <c r="C393" s="3" t="s">
        <v>48</v>
      </c>
      <c r="D393" s="25" t="s">
        <v>17</v>
      </c>
      <c r="E393" s="25">
        <v>50</v>
      </c>
      <c r="F393" s="25">
        <v>50</v>
      </c>
      <c r="G393" s="25">
        <v>50</v>
      </c>
      <c r="H393" s="25">
        <v>50</v>
      </c>
      <c r="I393" s="25" t="s">
        <v>17</v>
      </c>
      <c r="J393" s="2">
        <v>50</v>
      </c>
      <c r="K393" s="13">
        <v>50</v>
      </c>
      <c r="L393" s="25" t="s">
        <v>17</v>
      </c>
      <c r="M393" s="25" t="s">
        <v>17</v>
      </c>
    </row>
    <row r="394" spans="1:13" ht="9.75" customHeight="1">
      <c r="A394" s="123"/>
      <c r="D394" s="25"/>
      <c r="E394" s="25"/>
      <c r="F394" s="25"/>
      <c r="G394" s="25"/>
      <c r="H394" s="25"/>
      <c r="I394" s="25"/>
      <c r="J394" s="2"/>
      <c r="L394" s="25"/>
      <c r="M394" s="25"/>
    </row>
    <row r="395" spans="1:13" ht="15" customHeight="1">
      <c r="A395" s="123">
        <v>11</v>
      </c>
      <c r="B395" s="13" t="s">
        <v>337</v>
      </c>
      <c r="C395" s="3" t="s">
        <v>48</v>
      </c>
      <c r="D395" s="25" t="s">
        <v>17</v>
      </c>
      <c r="E395" s="25"/>
      <c r="F395" s="25"/>
      <c r="G395" s="25">
        <v>137000</v>
      </c>
      <c r="H395" s="25">
        <v>137000</v>
      </c>
      <c r="I395" s="25">
        <v>299924</v>
      </c>
      <c r="J395" s="2">
        <v>299924</v>
      </c>
      <c r="K395" s="13">
        <v>847924</v>
      </c>
      <c r="L395" s="25">
        <v>700000</v>
      </c>
      <c r="M395" s="25">
        <v>137000</v>
      </c>
    </row>
    <row r="396" spans="1:13" ht="15" customHeight="1">
      <c r="A396" s="123"/>
      <c r="D396" s="25"/>
      <c r="E396" s="25"/>
      <c r="F396" s="25"/>
      <c r="G396" s="25"/>
      <c r="H396" s="25"/>
      <c r="I396" s="25"/>
      <c r="J396" s="2"/>
      <c r="L396" s="25"/>
      <c r="M396" s="25"/>
    </row>
    <row r="397" spans="1:13" ht="15" customHeight="1">
      <c r="A397" s="123">
        <v>12</v>
      </c>
      <c r="B397" s="13" t="s">
        <v>338</v>
      </c>
      <c r="C397" s="3" t="s">
        <v>48</v>
      </c>
      <c r="D397" s="25" t="s">
        <v>17</v>
      </c>
      <c r="E397" s="25"/>
      <c r="F397" s="25"/>
      <c r="G397" s="25">
        <v>519</v>
      </c>
      <c r="H397" s="25">
        <v>519</v>
      </c>
      <c r="I397" s="25" t="s">
        <v>17</v>
      </c>
      <c r="J397" s="25" t="s">
        <v>17</v>
      </c>
      <c r="K397" s="25">
        <v>519</v>
      </c>
      <c r="L397" s="25" t="s">
        <v>17</v>
      </c>
      <c r="M397" s="25" t="s">
        <v>17</v>
      </c>
    </row>
    <row r="398" spans="1:10" ht="15" customHeight="1">
      <c r="A398" s="123"/>
      <c r="D398" s="2"/>
      <c r="E398" s="2"/>
      <c r="F398" s="2"/>
      <c r="G398" s="2"/>
      <c r="H398" s="2"/>
      <c r="I398" s="2"/>
      <c r="J398" s="2"/>
    </row>
    <row r="399" spans="1:10" ht="15" customHeight="1">
      <c r="A399" s="119"/>
      <c r="B399" s="21" t="s">
        <v>265</v>
      </c>
      <c r="D399" s="2"/>
      <c r="E399" s="2"/>
      <c r="F399" s="2"/>
      <c r="G399" s="2"/>
      <c r="H399" s="2"/>
      <c r="I399" s="2"/>
      <c r="J399" s="2"/>
    </row>
    <row r="400" spans="1:10" ht="9.75" customHeight="1">
      <c r="A400" s="120" t="s">
        <v>9</v>
      </c>
      <c r="D400" s="2"/>
      <c r="E400" s="2"/>
      <c r="F400" s="2"/>
      <c r="G400" s="2"/>
      <c r="H400" s="2"/>
      <c r="I400" s="2"/>
      <c r="J400" s="2"/>
    </row>
    <row r="401" spans="1:13" ht="30" customHeight="1">
      <c r="A401" s="121">
        <v>1</v>
      </c>
      <c r="B401" s="45" t="s">
        <v>266</v>
      </c>
      <c r="C401" s="31" t="s">
        <v>48</v>
      </c>
      <c r="D401" s="84">
        <v>8000</v>
      </c>
      <c r="E401" s="77">
        <v>8528</v>
      </c>
      <c r="F401" s="77">
        <v>8525</v>
      </c>
      <c r="G401" s="77">
        <v>8000</v>
      </c>
      <c r="H401" s="77">
        <v>8000</v>
      </c>
      <c r="I401" s="77">
        <v>8528</v>
      </c>
      <c r="J401" s="32">
        <v>8528</v>
      </c>
      <c r="K401" s="13">
        <v>40000</v>
      </c>
      <c r="L401" s="13">
        <v>50000</v>
      </c>
      <c r="M401" s="13">
        <v>8600</v>
      </c>
    </row>
    <row r="402" spans="1:10" ht="15" customHeight="1">
      <c r="A402" s="121"/>
      <c r="B402" s="23"/>
      <c r="C402" s="86"/>
      <c r="D402" s="32"/>
      <c r="E402" s="32"/>
      <c r="F402" s="32"/>
      <c r="G402" s="32"/>
      <c r="H402" s="32"/>
      <c r="I402" s="32"/>
      <c r="J402" s="32"/>
    </row>
    <row r="403" spans="1:13" ht="30" customHeight="1">
      <c r="A403" s="121">
        <v>2</v>
      </c>
      <c r="B403" s="58" t="s">
        <v>267</v>
      </c>
      <c r="C403" s="47" t="s">
        <v>48</v>
      </c>
      <c r="D403" s="81" t="s">
        <v>17</v>
      </c>
      <c r="E403" s="81"/>
      <c r="F403" s="81">
        <v>30000</v>
      </c>
      <c r="G403" s="81">
        <v>33000</v>
      </c>
      <c r="H403" s="81">
        <v>33000</v>
      </c>
      <c r="I403" s="81">
        <v>35000</v>
      </c>
      <c r="J403" s="32">
        <v>35000</v>
      </c>
      <c r="K403" s="13">
        <v>149000</v>
      </c>
      <c r="L403" s="13">
        <f>+M403*5</f>
        <v>215000</v>
      </c>
      <c r="M403" s="13">
        <v>43000</v>
      </c>
    </row>
    <row r="404" spans="1:10" ht="15" customHeight="1">
      <c r="A404" s="121"/>
      <c r="B404" s="23"/>
      <c r="C404" s="47"/>
      <c r="D404" s="80"/>
      <c r="E404" s="80"/>
      <c r="F404" s="87"/>
      <c r="G404" s="87"/>
      <c r="H404" s="32"/>
      <c r="I404" s="32"/>
      <c r="J404" s="32"/>
    </row>
    <row r="405" spans="1:13" ht="30" customHeight="1">
      <c r="A405" s="121">
        <v>3</v>
      </c>
      <c r="B405" s="58" t="s">
        <v>268</v>
      </c>
      <c r="C405" s="47" t="s">
        <v>48</v>
      </c>
      <c r="D405" s="81" t="s">
        <v>17</v>
      </c>
      <c r="E405" s="81"/>
      <c r="F405" s="32">
        <v>30000</v>
      </c>
      <c r="G405" s="81">
        <v>33000</v>
      </c>
      <c r="H405" s="81">
        <v>33000</v>
      </c>
      <c r="I405" s="81">
        <v>35000</v>
      </c>
      <c r="J405" s="32">
        <v>35000</v>
      </c>
      <c r="K405" s="13">
        <v>140000</v>
      </c>
      <c r="L405" s="13">
        <f>+M405*5</f>
        <v>215000</v>
      </c>
      <c r="M405" s="13">
        <v>43000</v>
      </c>
    </row>
    <row r="406" spans="1:10" ht="15" customHeight="1">
      <c r="A406" s="121"/>
      <c r="B406" s="23"/>
      <c r="C406" s="47"/>
      <c r="D406" s="80"/>
      <c r="E406" s="80"/>
      <c r="F406" s="87"/>
      <c r="G406" s="87"/>
      <c r="H406" s="32"/>
      <c r="I406" s="32"/>
      <c r="J406" s="32"/>
    </row>
    <row r="407" spans="1:13" ht="45" customHeight="1">
      <c r="A407" s="121">
        <v>4</v>
      </c>
      <c r="B407" s="66" t="s">
        <v>312</v>
      </c>
      <c r="C407" s="47" t="s">
        <v>48</v>
      </c>
      <c r="D407" s="81" t="s">
        <v>17</v>
      </c>
      <c r="E407" s="80"/>
      <c r="F407" s="87"/>
      <c r="G407" s="81" t="s">
        <v>17</v>
      </c>
      <c r="H407" s="81" t="s">
        <v>17</v>
      </c>
      <c r="I407" s="81" t="s">
        <v>17</v>
      </c>
      <c r="J407" s="81" t="s">
        <v>17</v>
      </c>
      <c r="K407" s="81" t="s">
        <v>17</v>
      </c>
      <c r="L407" s="13">
        <f>+M407*5</f>
        <v>21500</v>
      </c>
      <c r="M407" s="13">
        <v>4300</v>
      </c>
    </row>
    <row r="408" spans="1:10" ht="15" customHeight="1">
      <c r="A408" s="121"/>
      <c r="B408" s="23"/>
      <c r="C408" s="47"/>
      <c r="D408" s="80"/>
      <c r="E408" s="80"/>
      <c r="F408" s="87"/>
      <c r="G408" s="87"/>
      <c r="H408" s="32"/>
      <c r="I408" s="32"/>
      <c r="J408" s="32"/>
    </row>
    <row r="409" spans="1:13" ht="45" customHeight="1">
      <c r="A409" s="121">
        <v>5</v>
      </c>
      <c r="B409" s="58" t="s">
        <v>313</v>
      </c>
      <c r="C409" s="47" t="s">
        <v>48</v>
      </c>
      <c r="D409" s="81" t="s">
        <v>17</v>
      </c>
      <c r="E409" s="81">
        <v>5284</v>
      </c>
      <c r="F409" s="32">
        <v>2494</v>
      </c>
      <c r="G409" s="32">
        <v>2494</v>
      </c>
      <c r="H409" s="32">
        <v>2494</v>
      </c>
      <c r="I409" s="32">
        <v>2494</v>
      </c>
      <c r="J409" s="32">
        <v>2494</v>
      </c>
      <c r="K409" s="13">
        <v>9976</v>
      </c>
      <c r="L409" s="13">
        <v>10000</v>
      </c>
      <c r="M409" s="13">
        <v>2500</v>
      </c>
    </row>
    <row r="410" spans="1:10" s="23" customFormat="1" ht="7.5" customHeight="1">
      <c r="A410" s="121"/>
      <c r="C410" s="86"/>
      <c r="D410" s="32"/>
      <c r="E410" s="32"/>
      <c r="F410" s="32"/>
      <c r="G410" s="32"/>
      <c r="H410" s="32"/>
      <c r="I410" s="32"/>
      <c r="J410" s="32"/>
    </row>
    <row r="411" spans="1:13" ht="9.75" customHeight="1" thickBot="1">
      <c r="A411" s="128"/>
      <c r="B411" s="88"/>
      <c r="C411" s="89"/>
      <c r="D411" s="90"/>
      <c r="E411" s="90"/>
      <c r="F411" s="90"/>
      <c r="G411" s="90"/>
      <c r="H411" s="90"/>
      <c r="I411" s="90"/>
      <c r="J411" s="91"/>
      <c r="K411" s="91"/>
      <c r="L411" s="91"/>
      <c r="M411" s="91"/>
    </row>
    <row r="412" spans="1:10" ht="15" customHeight="1">
      <c r="A412" s="120"/>
      <c r="D412" s="2"/>
      <c r="E412" s="2"/>
      <c r="F412" s="2"/>
      <c r="G412" s="2"/>
      <c r="H412" s="2"/>
      <c r="I412" s="2"/>
      <c r="J412" s="15"/>
    </row>
    <row r="413" spans="1:10" ht="15" customHeight="1">
      <c r="A413" s="123"/>
      <c r="D413" s="13"/>
      <c r="E413" s="13"/>
      <c r="F413" s="13"/>
      <c r="G413" s="13"/>
      <c r="H413" s="2"/>
      <c r="I413" s="2"/>
      <c r="J413" s="15"/>
    </row>
    <row r="414" spans="1:9" ht="15" customHeight="1">
      <c r="A414" s="123"/>
      <c r="B414" s="38"/>
      <c r="D414" s="13"/>
      <c r="E414" s="13"/>
      <c r="F414" s="13"/>
      <c r="G414" s="13"/>
      <c r="H414" s="2"/>
      <c r="I414" s="2"/>
    </row>
    <row r="415" spans="1:9" ht="15" customHeight="1">
      <c r="A415" s="123"/>
      <c r="D415" s="13"/>
      <c r="E415" s="13"/>
      <c r="F415" s="13"/>
      <c r="G415" s="13"/>
      <c r="H415" s="2"/>
      <c r="I415" s="2"/>
    </row>
    <row r="416" spans="1:9" ht="15" customHeight="1">
      <c r="A416" s="120"/>
      <c r="D416" s="2"/>
      <c r="E416" s="2"/>
      <c r="F416" s="2"/>
      <c r="G416" s="2"/>
      <c r="H416" s="2"/>
      <c r="I416" s="2"/>
    </row>
    <row r="417" spans="1:9" ht="15" customHeight="1">
      <c r="A417" s="120"/>
      <c r="D417" s="2"/>
      <c r="E417" s="2"/>
      <c r="F417" s="2"/>
      <c r="G417" s="2"/>
      <c r="H417" s="2"/>
      <c r="I417" s="2"/>
    </row>
    <row r="418" spans="1:9" ht="15" customHeight="1">
      <c r="A418" s="120"/>
      <c r="D418" s="2"/>
      <c r="E418" s="2"/>
      <c r="F418" s="2"/>
      <c r="G418" s="2"/>
      <c r="H418" s="2"/>
      <c r="I418" s="2"/>
    </row>
    <row r="419" spans="1:9" ht="15" customHeight="1">
      <c r="A419" s="120"/>
      <c r="D419" s="2"/>
      <c r="E419" s="2"/>
      <c r="F419" s="2"/>
      <c r="G419" s="2"/>
      <c r="H419" s="2"/>
      <c r="I419" s="2"/>
    </row>
    <row r="420" spans="1:9" ht="15" customHeight="1">
      <c r="A420" s="120"/>
      <c r="D420" s="2"/>
      <c r="E420" s="2"/>
      <c r="F420" s="2"/>
      <c r="G420" s="2"/>
      <c r="H420" s="2"/>
      <c r="I420" s="2"/>
    </row>
    <row r="421" spans="1:9" ht="15" customHeight="1">
      <c r="A421" s="120"/>
      <c r="D421" s="2"/>
      <c r="E421" s="2"/>
      <c r="F421" s="2"/>
      <c r="G421" s="2"/>
      <c r="H421" s="2"/>
      <c r="I421" s="2"/>
    </row>
    <row r="422" spans="1:9" ht="15" customHeight="1">
      <c r="A422" s="120"/>
      <c r="D422" s="2"/>
      <c r="E422" s="2"/>
      <c r="F422" s="2"/>
      <c r="G422" s="2"/>
      <c r="H422" s="2"/>
      <c r="I422" s="2"/>
    </row>
    <row r="423" spans="1:9" ht="15" customHeight="1">
      <c r="A423" s="120"/>
      <c r="D423" s="2"/>
      <c r="E423" s="2"/>
      <c r="F423" s="2"/>
      <c r="G423" s="2"/>
      <c r="H423" s="2"/>
      <c r="I423" s="2"/>
    </row>
    <row r="424" spans="1:9" ht="15" customHeight="1">
      <c r="A424" s="120"/>
      <c r="D424" s="2"/>
      <c r="E424" s="2"/>
      <c r="F424" s="2"/>
      <c r="G424" s="2"/>
      <c r="H424" s="2"/>
      <c r="I424" s="2"/>
    </row>
    <row r="425" spans="1:9" ht="15" customHeight="1">
      <c r="A425" s="120"/>
      <c r="D425" s="2"/>
      <c r="E425" s="2"/>
      <c r="F425" s="2"/>
      <c r="G425" s="2"/>
      <c r="H425" s="2"/>
      <c r="I425" s="2"/>
    </row>
    <row r="426" spans="1:9" ht="15" customHeight="1">
      <c r="A426" s="120"/>
      <c r="D426" s="2"/>
      <c r="E426" s="2"/>
      <c r="F426" s="2"/>
      <c r="G426" s="2"/>
      <c r="H426" s="2"/>
      <c r="I426" s="2"/>
    </row>
    <row r="427" spans="1:9" ht="15" customHeight="1">
      <c r="A427" s="120"/>
      <c r="D427" s="2"/>
      <c r="E427" s="2"/>
      <c r="F427" s="2"/>
      <c r="G427" s="2"/>
      <c r="H427" s="2"/>
      <c r="I427" s="2"/>
    </row>
    <row r="428" spans="1:9" ht="15" customHeight="1">
      <c r="A428" s="120"/>
      <c r="D428" s="2"/>
      <c r="E428" s="2"/>
      <c r="F428" s="2"/>
      <c r="G428" s="2"/>
      <c r="H428" s="2"/>
      <c r="I428" s="2"/>
    </row>
    <row r="429" spans="1:9" ht="15" customHeight="1">
      <c r="A429" s="120"/>
      <c r="D429" s="2"/>
      <c r="E429" s="2"/>
      <c r="F429" s="2"/>
      <c r="G429" s="2"/>
      <c r="H429" s="2"/>
      <c r="I429" s="2"/>
    </row>
    <row r="430" spans="1:9" ht="15" customHeight="1">
      <c r="A430" s="120"/>
      <c r="D430" s="2"/>
      <c r="E430" s="2"/>
      <c r="F430" s="2"/>
      <c r="G430" s="2"/>
      <c r="H430" s="2"/>
      <c r="I430" s="2"/>
    </row>
    <row r="431" spans="1:9" ht="15" customHeight="1">
      <c r="A431" s="120"/>
      <c r="D431" s="2"/>
      <c r="E431" s="2"/>
      <c r="F431" s="2"/>
      <c r="G431" s="2"/>
      <c r="H431" s="2"/>
      <c r="I431" s="2"/>
    </row>
    <row r="432" spans="1:9" ht="15" customHeight="1">
      <c r="A432" s="120"/>
      <c r="D432" s="2"/>
      <c r="E432" s="2"/>
      <c r="F432" s="2"/>
      <c r="G432" s="2"/>
      <c r="H432" s="2"/>
      <c r="I432" s="2"/>
    </row>
    <row r="433" spans="1:9" ht="15" customHeight="1">
      <c r="A433" s="120"/>
      <c r="D433" s="2"/>
      <c r="E433" s="2"/>
      <c r="F433" s="2"/>
      <c r="G433" s="2"/>
      <c r="H433" s="2"/>
      <c r="I433" s="2"/>
    </row>
    <row r="434" spans="1:9" ht="15" customHeight="1">
      <c r="A434" s="120"/>
      <c r="D434" s="2"/>
      <c r="E434" s="2"/>
      <c r="F434" s="2"/>
      <c r="G434" s="2"/>
      <c r="H434" s="2"/>
      <c r="I434" s="2"/>
    </row>
    <row r="435" spans="1:9" ht="15" customHeight="1">
      <c r="A435" s="120"/>
      <c r="D435" s="2"/>
      <c r="E435" s="2"/>
      <c r="F435" s="2"/>
      <c r="G435" s="2"/>
      <c r="H435" s="2"/>
      <c r="I435" s="2"/>
    </row>
    <row r="436" spans="1:9" ht="15" customHeight="1">
      <c r="A436" s="120"/>
      <c r="D436" s="2"/>
      <c r="E436" s="2"/>
      <c r="F436" s="2"/>
      <c r="G436" s="2"/>
      <c r="H436" s="2"/>
      <c r="I436" s="2"/>
    </row>
    <row r="437" spans="1:9" ht="15" customHeight="1">
      <c r="A437" s="120"/>
      <c r="D437" s="2"/>
      <c r="E437" s="2"/>
      <c r="F437" s="2"/>
      <c r="G437" s="2"/>
      <c r="H437" s="2"/>
      <c r="I437" s="2"/>
    </row>
    <row r="438" spans="1:9" ht="15" customHeight="1">
      <c r="A438" s="120"/>
      <c r="D438" s="2"/>
      <c r="E438" s="2"/>
      <c r="F438" s="2"/>
      <c r="G438" s="2"/>
      <c r="H438" s="2"/>
      <c r="I438" s="2"/>
    </row>
    <row r="439" spans="1:9" ht="15" customHeight="1">
      <c r="A439" s="120"/>
      <c r="D439" s="2"/>
      <c r="E439" s="2"/>
      <c r="F439" s="2"/>
      <c r="G439" s="2"/>
      <c r="H439" s="2"/>
      <c r="I439" s="2"/>
    </row>
    <row r="440" spans="1:9" ht="15" customHeight="1">
      <c r="A440" s="120"/>
      <c r="D440" s="2"/>
      <c r="E440" s="2"/>
      <c r="F440" s="2"/>
      <c r="G440" s="2"/>
      <c r="H440" s="2"/>
      <c r="I440" s="2"/>
    </row>
    <row r="441" spans="1:9" ht="15" customHeight="1">
      <c r="A441" s="120"/>
      <c r="D441" s="2"/>
      <c r="E441" s="2"/>
      <c r="F441" s="2"/>
      <c r="G441" s="2"/>
      <c r="H441" s="2"/>
      <c r="I441" s="2"/>
    </row>
    <row r="442" spans="1:9" ht="15" customHeight="1">
      <c r="A442" s="120"/>
      <c r="D442" s="2"/>
      <c r="E442" s="2"/>
      <c r="F442" s="2"/>
      <c r="G442" s="2"/>
      <c r="H442" s="2"/>
      <c r="I442" s="2"/>
    </row>
    <row r="443" spans="1:9" ht="15" customHeight="1">
      <c r="A443" s="120"/>
      <c r="D443" s="2"/>
      <c r="E443" s="2"/>
      <c r="F443" s="2"/>
      <c r="G443" s="2"/>
      <c r="H443" s="2"/>
      <c r="I443" s="2"/>
    </row>
    <row r="444" spans="1:9" ht="15" customHeight="1">
      <c r="A444" s="120"/>
      <c r="D444" s="2"/>
      <c r="E444" s="2"/>
      <c r="F444" s="2"/>
      <c r="G444" s="2"/>
      <c r="H444" s="2"/>
      <c r="I444" s="2"/>
    </row>
    <row r="445" spans="1:9" ht="15" customHeight="1">
      <c r="A445" s="120"/>
      <c r="D445" s="2"/>
      <c r="E445" s="2"/>
      <c r="F445" s="2"/>
      <c r="G445" s="2"/>
      <c r="H445" s="2"/>
      <c r="I445" s="2"/>
    </row>
    <row r="446" spans="1:9" ht="15" customHeight="1">
      <c r="A446" s="120"/>
      <c r="D446" s="2"/>
      <c r="E446" s="2"/>
      <c r="F446" s="2"/>
      <c r="G446" s="2"/>
      <c r="H446" s="2"/>
      <c r="I446" s="2"/>
    </row>
    <row r="447" spans="1:9" ht="15" customHeight="1">
      <c r="A447" s="120"/>
      <c r="D447" s="2"/>
      <c r="E447" s="2"/>
      <c r="F447" s="2"/>
      <c r="G447" s="2"/>
      <c r="H447" s="2"/>
      <c r="I447" s="2"/>
    </row>
    <row r="448" spans="1:9" ht="15" customHeight="1">
      <c r="A448" s="120"/>
      <c r="D448" s="2"/>
      <c r="E448" s="2"/>
      <c r="F448" s="2"/>
      <c r="G448" s="2"/>
      <c r="H448" s="2"/>
      <c r="I448" s="2"/>
    </row>
    <row r="449" spans="1:9" ht="15" customHeight="1">
      <c r="A449" s="120"/>
      <c r="D449" s="2"/>
      <c r="E449" s="2"/>
      <c r="F449" s="2"/>
      <c r="G449" s="2"/>
      <c r="H449" s="2"/>
      <c r="I449" s="2"/>
    </row>
    <row r="450" spans="1:9" ht="15" customHeight="1">
      <c r="A450" s="120"/>
      <c r="D450" s="2"/>
      <c r="E450" s="2"/>
      <c r="F450" s="2"/>
      <c r="G450" s="2"/>
      <c r="H450" s="2"/>
      <c r="I450" s="2"/>
    </row>
    <row r="451" spans="1:9" ht="15" customHeight="1">
      <c r="A451" s="120"/>
      <c r="D451" s="2"/>
      <c r="E451" s="2"/>
      <c r="F451" s="2"/>
      <c r="G451" s="2"/>
      <c r="H451" s="2"/>
      <c r="I451" s="2"/>
    </row>
    <row r="452" spans="1:9" ht="15" customHeight="1">
      <c r="A452" s="120"/>
      <c r="D452" s="2"/>
      <c r="E452" s="2"/>
      <c r="F452" s="2"/>
      <c r="G452" s="2"/>
      <c r="H452" s="2"/>
      <c r="I452" s="2"/>
    </row>
    <row r="453" spans="1:9" ht="15" customHeight="1">
      <c r="A453" s="120"/>
      <c r="D453" s="2"/>
      <c r="E453" s="2"/>
      <c r="F453" s="2"/>
      <c r="G453" s="2"/>
      <c r="H453" s="2"/>
      <c r="I453" s="2"/>
    </row>
    <row r="454" spans="1:9" ht="15" customHeight="1">
      <c r="A454" s="120"/>
      <c r="D454" s="2"/>
      <c r="E454" s="2"/>
      <c r="F454" s="2"/>
      <c r="G454" s="2"/>
      <c r="H454" s="2"/>
      <c r="I454" s="2"/>
    </row>
    <row r="455" spans="1:9" ht="15" customHeight="1">
      <c r="A455" s="120"/>
      <c r="D455" s="2"/>
      <c r="E455" s="2"/>
      <c r="F455" s="2"/>
      <c r="G455" s="2"/>
      <c r="H455" s="2"/>
      <c r="I455" s="2"/>
    </row>
    <row r="456" ht="15" customHeight="1">
      <c r="A456" s="120"/>
    </row>
    <row r="457" ht="15" customHeight="1">
      <c r="A457" s="120"/>
    </row>
    <row r="458" ht="15" customHeight="1">
      <c r="A458" s="120"/>
    </row>
    <row r="459" ht="15" customHeight="1">
      <c r="A459" s="120"/>
    </row>
    <row r="460" ht="15" customHeight="1">
      <c r="A460" s="120"/>
    </row>
    <row r="461" ht="15" customHeight="1">
      <c r="A461" s="120"/>
    </row>
    <row r="462" ht="15" customHeight="1">
      <c r="A462" s="120"/>
    </row>
    <row r="463" ht="15" customHeight="1">
      <c r="A463" s="120"/>
    </row>
    <row r="464" ht="15" customHeight="1">
      <c r="A464" s="120"/>
    </row>
    <row r="465" ht="15" customHeight="1">
      <c r="A465" s="120"/>
    </row>
    <row r="466" ht="15" customHeight="1">
      <c r="A466" s="120"/>
    </row>
    <row r="467" ht="15" customHeight="1">
      <c r="A467" s="120"/>
    </row>
    <row r="468" ht="15" customHeight="1">
      <c r="A468" s="120"/>
    </row>
    <row r="469" ht="15" customHeight="1">
      <c r="A469" s="120"/>
    </row>
    <row r="470" ht="15" customHeight="1">
      <c r="A470" s="120"/>
    </row>
    <row r="471" ht="15" customHeight="1">
      <c r="A471" s="120"/>
    </row>
    <row r="472" ht="15" customHeight="1">
      <c r="A472" s="120"/>
    </row>
    <row r="473" ht="15" customHeight="1">
      <c r="A473" s="120" t="s">
        <v>9</v>
      </c>
    </row>
    <row r="474" ht="15" customHeight="1">
      <c r="A474" s="120"/>
    </row>
    <row r="475" ht="15" customHeight="1">
      <c r="A475" s="120"/>
    </row>
    <row r="476" ht="15" customHeight="1">
      <c r="A476" s="120"/>
    </row>
    <row r="477" ht="15" customHeight="1">
      <c r="A477" s="120"/>
    </row>
    <row r="478" ht="15" customHeight="1">
      <c r="A478" s="120"/>
    </row>
    <row r="479" ht="15" customHeight="1">
      <c r="A479" s="120"/>
    </row>
    <row r="480" ht="15" customHeight="1">
      <c r="A480" s="120"/>
    </row>
    <row r="481" ht="15" customHeight="1">
      <c r="A481" s="120"/>
    </row>
    <row r="482" ht="15" customHeight="1">
      <c r="A482" s="120"/>
    </row>
    <row r="483" ht="15" customHeight="1">
      <c r="A483" s="120"/>
    </row>
    <row r="484" ht="15" customHeight="1">
      <c r="A484" s="120"/>
    </row>
    <row r="485" ht="15" customHeight="1">
      <c r="A485" s="120"/>
    </row>
    <row r="486" ht="15" customHeight="1">
      <c r="A486" s="120"/>
    </row>
    <row r="487" ht="15" customHeight="1">
      <c r="A487" s="120"/>
    </row>
    <row r="488" ht="15" customHeight="1">
      <c r="A488" s="120"/>
    </row>
    <row r="489" ht="15" customHeight="1">
      <c r="A489" s="120"/>
    </row>
    <row r="490" ht="15" customHeight="1">
      <c r="A490" s="120"/>
    </row>
    <row r="491" ht="15" customHeight="1">
      <c r="A491" s="120"/>
    </row>
    <row r="492" ht="15" customHeight="1">
      <c r="A492" s="120"/>
    </row>
    <row r="493" ht="15" customHeight="1">
      <c r="A493" s="120"/>
    </row>
    <row r="494" ht="15" customHeight="1">
      <c r="A494" s="120"/>
    </row>
    <row r="495" ht="15" customHeight="1">
      <c r="A495" s="120"/>
    </row>
    <row r="496" ht="15" customHeight="1">
      <c r="A496" s="120"/>
    </row>
    <row r="497" ht="15" customHeight="1">
      <c r="A497" s="120"/>
    </row>
    <row r="498" ht="15" customHeight="1">
      <c r="A498" s="120"/>
    </row>
    <row r="499" ht="15" customHeight="1">
      <c r="A499" s="120"/>
    </row>
    <row r="500" ht="15" customHeight="1">
      <c r="A500" s="120"/>
    </row>
    <row r="501" ht="15" customHeight="1">
      <c r="A501" s="120"/>
    </row>
    <row r="502" ht="15" customHeight="1">
      <c r="A502" s="120"/>
    </row>
    <row r="503" ht="15" customHeight="1">
      <c r="A503" s="120"/>
    </row>
    <row r="504" ht="15" customHeight="1">
      <c r="A504" s="120"/>
    </row>
    <row r="505" ht="15" customHeight="1">
      <c r="A505" s="120"/>
    </row>
    <row r="506" ht="15" customHeight="1">
      <c r="A506" s="120"/>
    </row>
    <row r="507" ht="15" customHeight="1">
      <c r="A507" s="120"/>
    </row>
    <row r="508" ht="15" customHeight="1">
      <c r="A508" s="120"/>
    </row>
    <row r="509" ht="15" customHeight="1">
      <c r="A509" s="120"/>
    </row>
    <row r="510" ht="15" customHeight="1">
      <c r="A510" s="120"/>
    </row>
    <row r="511" ht="15" customHeight="1">
      <c r="A511" s="120"/>
    </row>
    <row r="512" ht="15" customHeight="1">
      <c r="A512" s="120"/>
    </row>
    <row r="513" ht="15" customHeight="1">
      <c r="A513" s="120"/>
    </row>
    <row r="514" ht="15" customHeight="1">
      <c r="A514" s="120"/>
    </row>
    <row r="515" ht="15" customHeight="1">
      <c r="A515" s="120"/>
    </row>
    <row r="516" ht="15" customHeight="1">
      <c r="A516" s="120"/>
    </row>
    <row r="517" ht="15" customHeight="1">
      <c r="A517" s="120"/>
    </row>
    <row r="518" ht="15" customHeight="1">
      <c r="A518" s="120"/>
    </row>
    <row r="519" ht="15" customHeight="1">
      <c r="A519" s="120"/>
    </row>
    <row r="520" ht="15" customHeight="1">
      <c r="A520" s="120"/>
    </row>
    <row r="521" ht="15" customHeight="1">
      <c r="A521" s="120"/>
    </row>
    <row r="522" ht="15" customHeight="1">
      <c r="A522" s="120"/>
    </row>
    <row r="523" ht="15" customHeight="1">
      <c r="A523" s="120"/>
    </row>
    <row r="524" ht="15" customHeight="1">
      <c r="A524" s="120"/>
    </row>
    <row r="525" ht="15" customHeight="1">
      <c r="A525" s="120"/>
    </row>
    <row r="526" ht="15" customHeight="1">
      <c r="A526" s="120"/>
    </row>
    <row r="527" ht="15" customHeight="1">
      <c r="A527" s="120"/>
    </row>
    <row r="528" ht="15" customHeight="1">
      <c r="A528" s="120"/>
    </row>
    <row r="529" ht="15" customHeight="1">
      <c r="A529" s="120"/>
    </row>
    <row r="530" ht="15" customHeight="1">
      <c r="A530" s="120"/>
    </row>
    <row r="531" ht="15" customHeight="1">
      <c r="A531" s="120"/>
    </row>
    <row r="532" ht="15" customHeight="1">
      <c r="A532" s="120"/>
    </row>
    <row r="533" ht="15" customHeight="1">
      <c r="A533" s="120"/>
    </row>
    <row r="534" ht="15" customHeight="1">
      <c r="A534" s="120"/>
    </row>
    <row r="535" ht="15" customHeight="1">
      <c r="A535" s="120"/>
    </row>
    <row r="536" ht="15" customHeight="1">
      <c r="A536" s="120"/>
    </row>
    <row r="537" ht="15" customHeight="1">
      <c r="A537" s="120"/>
    </row>
    <row r="538" ht="15" customHeight="1">
      <c r="A538" s="120"/>
    </row>
    <row r="539" ht="15" customHeight="1">
      <c r="A539" s="120"/>
    </row>
    <row r="540" ht="15" customHeight="1">
      <c r="A540" s="120"/>
    </row>
    <row r="541" ht="15" customHeight="1">
      <c r="A541" s="120"/>
    </row>
    <row r="542" ht="15" customHeight="1">
      <c r="A542" s="120"/>
    </row>
    <row r="543" ht="15" customHeight="1">
      <c r="A543" s="120"/>
    </row>
    <row r="544" ht="15" customHeight="1">
      <c r="A544" s="120"/>
    </row>
    <row r="545" ht="15" customHeight="1">
      <c r="A545" s="120"/>
    </row>
    <row r="546" ht="15" customHeight="1">
      <c r="A546" s="120"/>
    </row>
    <row r="547" ht="15" customHeight="1">
      <c r="A547" s="120"/>
    </row>
    <row r="548" ht="15" customHeight="1">
      <c r="A548" s="120"/>
    </row>
    <row r="549" ht="15" customHeight="1">
      <c r="A549" s="120"/>
    </row>
    <row r="550" ht="15" customHeight="1">
      <c r="A550" s="120"/>
    </row>
    <row r="551" ht="15" customHeight="1">
      <c r="A551" s="120"/>
    </row>
    <row r="552" ht="15" customHeight="1">
      <c r="A552" s="120"/>
    </row>
    <row r="553" ht="15" customHeight="1">
      <c r="A553" s="120"/>
    </row>
    <row r="554" ht="15" customHeight="1">
      <c r="A554" s="120"/>
    </row>
    <row r="555" ht="15" customHeight="1">
      <c r="A555" s="120"/>
    </row>
    <row r="556" ht="15" customHeight="1">
      <c r="A556" s="120"/>
    </row>
    <row r="557" ht="15" customHeight="1">
      <c r="A557" s="120"/>
    </row>
    <row r="558" ht="15" customHeight="1">
      <c r="A558" s="120"/>
    </row>
    <row r="559" ht="15" customHeight="1">
      <c r="A559" s="120"/>
    </row>
    <row r="560" ht="15" customHeight="1">
      <c r="A560" s="120"/>
    </row>
    <row r="561" ht="15" customHeight="1">
      <c r="A561" s="120"/>
    </row>
    <row r="562" ht="15" customHeight="1">
      <c r="A562" s="120"/>
    </row>
    <row r="563" ht="15" customHeight="1">
      <c r="A563" s="120"/>
    </row>
    <row r="564" ht="15" customHeight="1">
      <c r="A564" s="120"/>
    </row>
    <row r="565" ht="15" customHeight="1">
      <c r="A565" s="120"/>
    </row>
    <row r="566" ht="15" customHeight="1">
      <c r="A566" s="120"/>
    </row>
    <row r="567" ht="15" customHeight="1">
      <c r="A567" s="120"/>
    </row>
    <row r="568" ht="15" customHeight="1">
      <c r="A568" s="120"/>
    </row>
    <row r="569" ht="15" customHeight="1">
      <c r="A569" s="120"/>
    </row>
    <row r="570" ht="15" customHeight="1">
      <c r="A570" s="120"/>
    </row>
    <row r="571" ht="15" customHeight="1">
      <c r="A571" s="120"/>
    </row>
    <row r="572" ht="15" customHeight="1">
      <c r="A572" s="120"/>
    </row>
    <row r="573" ht="15" customHeight="1">
      <c r="A573" s="120"/>
    </row>
    <row r="574" ht="15" customHeight="1">
      <c r="A574" s="120"/>
    </row>
    <row r="575" ht="15" customHeight="1">
      <c r="A575" s="120"/>
    </row>
    <row r="576" ht="15" customHeight="1">
      <c r="A576" s="120"/>
    </row>
    <row r="577" ht="15" customHeight="1">
      <c r="A577" s="120"/>
    </row>
    <row r="578" ht="15" customHeight="1">
      <c r="A578" s="120"/>
    </row>
    <row r="579" ht="15" customHeight="1">
      <c r="A579" s="120"/>
    </row>
    <row r="580" ht="15" customHeight="1">
      <c r="A580" s="120"/>
    </row>
    <row r="581" ht="15" customHeight="1">
      <c r="A581" s="120"/>
    </row>
    <row r="582" ht="15" customHeight="1">
      <c r="A582" s="120"/>
    </row>
    <row r="583" ht="15" customHeight="1">
      <c r="A583" s="120"/>
    </row>
    <row r="584" ht="15" customHeight="1">
      <c r="A584" s="120"/>
    </row>
    <row r="585" ht="15" customHeight="1">
      <c r="A585" s="120"/>
    </row>
    <row r="586" ht="15" customHeight="1">
      <c r="A586" s="120"/>
    </row>
    <row r="587" ht="15" customHeight="1">
      <c r="A587" s="120"/>
    </row>
    <row r="588" ht="15" customHeight="1">
      <c r="A588" s="120"/>
    </row>
    <row r="589" ht="15" customHeight="1">
      <c r="A589" s="120"/>
    </row>
    <row r="590" ht="15" customHeight="1">
      <c r="A590" s="120"/>
    </row>
    <row r="591" ht="15" customHeight="1">
      <c r="A591" s="120"/>
    </row>
    <row r="592" ht="15" customHeight="1">
      <c r="A592" s="120"/>
    </row>
    <row r="593" ht="15" customHeight="1">
      <c r="A593" s="120"/>
    </row>
    <row r="594" ht="15" customHeight="1">
      <c r="A594" s="120"/>
    </row>
    <row r="595" ht="15" customHeight="1">
      <c r="A595" s="120"/>
    </row>
    <row r="596" ht="15" customHeight="1">
      <c r="A596" s="120"/>
    </row>
    <row r="597" ht="15" customHeight="1">
      <c r="A597" s="120"/>
    </row>
    <row r="598" ht="15" customHeight="1">
      <c r="A598" s="120"/>
    </row>
    <row r="599" ht="15" customHeight="1">
      <c r="A599" s="120"/>
    </row>
    <row r="600" ht="15" customHeight="1">
      <c r="A600" s="120"/>
    </row>
    <row r="601" ht="15" customHeight="1">
      <c r="A601" s="120"/>
    </row>
    <row r="602" ht="15" customHeight="1">
      <c r="A602" s="120"/>
    </row>
    <row r="603" ht="15" customHeight="1">
      <c r="A603" s="120"/>
    </row>
    <row r="604" ht="15" customHeight="1">
      <c r="A604" s="120"/>
    </row>
    <row r="605" ht="15" customHeight="1">
      <c r="A605" s="120"/>
    </row>
    <row r="606" ht="15" customHeight="1">
      <c r="A606" s="120"/>
    </row>
    <row r="607" ht="15" customHeight="1">
      <c r="A607" s="120"/>
    </row>
    <row r="608" ht="15" customHeight="1">
      <c r="A608" s="120"/>
    </row>
    <row r="609" ht="15" customHeight="1">
      <c r="A609" s="120"/>
    </row>
    <row r="610" ht="15" customHeight="1">
      <c r="A610" s="120"/>
    </row>
    <row r="611" ht="15" customHeight="1">
      <c r="A611" s="120"/>
    </row>
    <row r="612" ht="15" customHeight="1">
      <c r="A612" s="120"/>
    </row>
    <row r="613" ht="15" customHeight="1">
      <c r="A613" s="120"/>
    </row>
    <row r="614" ht="15" customHeight="1">
      <c r="A614" s="120"/>
    </row>
    <row r="615" ht="15" customHeight="1">
      <c r="A615" s="120"/>
    </row>
    <row r="616" ht="15" customHeight="1">
      <c r="A616" s="120"/>
    </row>
    <row r="617" ht="15" customHeight="1">
      <c r="A617" s="120"/>
    </row>
    <row r="618" ht="15" customHeight="1">
      <c r="A618" s="120"/>
    </row>
    <row r="619" ht="15" customHeight="1">
      <c r="A619" s="120"/>
    </row>
    <row r="620" ht="15" customHeight="1">
      <c r="A620" s="120"/>
    </row>
    <row r="621" ht="15" customHeight="1">
      <c r="A621" s="120"/>
    </row>
    <row r="622" ht="15" customHeight="1">
      <c r="A622" s="120"/>
    </row>
    <row r="623" ht="15" customHeight="1">
      <c r="A623" s="120"/>
    </row>
    <row r="624" ht="15" customHeight="1">
      <c r="A624" s="120"/>
    </row>
    <row r="625" ht="15" customHeight="1">
      <c r="A625" s="120"/>
    </row>
    <row r="626" ht="15" customHeight="1">
      <c r="A626" s="120"/>
    </row>
    <row r="627" ht="15" customHeight="1">
      <c r="A627" s="120"/>
    </row>
    <row r="628" ht="15" customHeight="1">
      <c r="A628" s="120"/>
    </row>
    <row r="629" ht="15" customHeight="1">
      <c r="A629" s="120"/>
    </row>
    <row r="630" ht="15" customHeight="1">
      <c r="A630" s="120"/>
    </row>
    <row r="631" ht="15" customHeight="1">
      <c r="A631" s="120"/>
    </row>
    <row r="632" ht="15" customHeight="1">
      <c r="A632" s="120"/>
    </row>
    <row r="633" ht="15" customHeight="1">
      <c r="A633" s="120"/>
    </row>
    <row r="634" ht="15" customHeight="1">
      <c r="A634" s="120"/>
    </row>
    <row r="635" ht="15" customHeight="1">
      <c r="A635" s="120"/>
    </row>
    <row r="636" ht="15" customHeight="1">
      <c r="A636" s="120"/>
    </row>
    <row r="637" ht="15" customHeight="1">
      <c r="A637" s="120"/>
    </row>
    <row r="638" ht="15" customHeight="1">
      <c r="A638" s="120"/>
    </row>
    <row r="639" ht="15" customHeight="1">
      <c r="A639" s="120"/>
    </row>
    <row r="640" ht="15" customHeight="1">
      <c r="A640" s="120"/>
    </row>
    <row r="641" ht="15" customHeight="1">
      <c r="A641" s="120"/>
    </row>
    <row r="642" ht="15" customHeight="1">
      <c r="A642" s="120"/>
    </row>
    <row r="643" ht="15" customHeight="1">
      <c r="A643" s="120"/>
    </row>
    <row r="644" ht="15" customHeight="1">
      <c r="A644" s="120"/>
    </row>
    <row r="645" ht="15" customHeight="1">
      <c r="A645" s="120"/>
    </row>
    <row r="646" ht="15" customHeight="1">
      <c r="A646" s="120"/>
    </row>
    <row r="647" ht="15" customHeight="1">
      <c r="A647" s="120"/>
    </row>
    <row r="648" ht="15" customHeight="1">
      <c r="A648" s="120"/>
    </row>
    <row r="649" ht="15" customHeight="1">
      <c r="A649" s="120"/>
    </row>
    <row r="650" ht="15" customHeight="1">
      <c r="A650" s="120"/>
    </row>
    <row r="651" ht="15" customHeight="1">
      <c r="A651" s="120"/>
    </row>
    <row r="652" ht="15" customHeight="1">
      <c r="A652" s="120"/>
    </row>
    <row r="653" ht="15" customHeight="1">
      <c r="A653" s="120"/>
    </row>
    <row r="654" ht="15" customHeight="1">
      <c r="A654" s="120"/>
    </row>
    <row r="655" ht="15" customHeight="1">
      <c r="A655" s="120"/>
    </row>
    <row r="656" ht="15" customHeight="1">
      <c r="A656" s="120"/>
    </row>
    <row r="657" ht="15" customHeight="1">
      <c r="A657" s="120"/>
    </row>
    <row r="658" ht="15" customHeight="1">
      <c r="A658" s="120"/>
    </row>
    <row r="659" ht="15" customHeight="1">
      <c r="A659" s="120"/>
    </row>
    <row r="660" ht="15" customHeight="1">
      <c r="A660" s="120"/>
    </row>
    <row r="661" ht="15" customHeight="1">
      <c r="A661" s="120"/>
    </row>
    <row r="662" ht="15" customHeight="1">
      <c r="A662" s="120"/>
    </row>
    <row r="663" ht="15" customHeight="1">
      <c r="A663" s="120"/>
    </row>
    <row r="664" ht="15" customHeight="1">
      <c r="A664" s="120"/>
    </row>
    <row r="665" ht="15" customHeight="1">
      <c r="A665" s="120"/>
    </row>
    <row r="666" ht="15" customHeight="1">
      <c r="A666" s="120"/>
    </row>
    <row r="667" ht="15" customHeight="1">
      <c r="A667" s="120"/>
    </row>
    <row r="668" ht="15" customHeight="1">
      <c r="A668" s="120"/>
    </row>
    <row r="669" ht="15" customHeight="1">
      <c r="A669" s="120"/>
    </row>
    <row r="670" ht="15" customHeight="1">
      <c r="A670" s="120"/>
    </row>
    <row r="671" ht="15" customHeight="1">
      <c r="A671" s="120"/>
    </row>
    <row r="672" ht="15" customHeight="1">
      <c r="A672" s="120"/>
    </row>
    <row r="673" ht="15" customHeight="1">
      <c r="A673" s="120"/>
    </row>
    <row r="674" ht="15" customHeight="1">
      <c r="A674" s="120"/>
    </row>
    <row r="675" ht="15" customHeight="1">
      <c r="A675" s="120"/>
    </row>
    <row r="676" ht="15" customHeight="1">
      <c r="A676" s="120"/>
    </row>
    <row r="677" ht="15" customHeight="1">
      <c r="A677" s="120"/>
    </row>
    <row r="678" ht="15" customHeight="1">
      <c r="A678" s="120"/>
    </row>
    <row r="679" ht="15" customHeight="1">
      <c r="A679" s="120"/>
    </row>
    <row r="680" ht="15" customHeight="1">
      <c r="A680" s="120"/>
    </row>
    <row r="681" ht="15" customHeight="1">
      <c r="A681" s="120"/>
    </row>
    <row r="682" ht="15" customHeight="1">
      <c r="A682" s="120"/>
    </row>
    <row r="683" ht="15" customHeight="1">
      <c r="A683" s="120"/>
    </row>
    <row r="684" ht="15" customHeight="1">
      <c r="A684" s="120"/>
    </row>
    <row r="685" ht="15" customHeight="1">
      <c r="A685" s="120"/>
    </row>
    <row r="686" ht="15" customHeight="1">
      <c r="A686" s="120"/>
    </row>
    <row r="687" ht="15" customHeight="1">
      <c r="A687" s="120"/>
    </row>
    <row r="688" ht="15" customHeight="1">
      <c r="A688" s="120"/>
    </row>
    <row r="689" ht="15" customHeight="1">
      <c r="A689" s="120"/>
    </row>
    <row r="690" ht="15" customHeight="1">
      <c r="A690" s="120"/>
    </row>
    <row r="691" ht="15" customHeight="1">
      <c r="A691" s="120"/>
    </row>
    <row r="692" ht="15" customHeight="1">
      <c r="A692" s="120"/>
    </row>
    <row r="693" ht="15" customHeight="1">
      <c r="A693" s="120"/>
    </row>
    <row r="694" ht="15" customHeight="1">
      <c r="A694" s="120"/>
    </row>
    <row r="695" ht="15" customHeight="1">
      <c r="A695" s="120"/>
    </row>
    <row r="696" ht="15" customHeight="1">
      <c r="A696" s="120"/>
    </row>
    <row r="697" ht="15" customHeight="1">
      <c r="A697" s="120"/>
    </row>
    <row r="698" ht="15" customHeight="1">
      <c r="A698" s="120"/>
    </row>
    <row r="699" ht="15" customHeight="1">
      <c r="A699" s="120"/>
    </row>
    <row r="700" ht="15" customHeight="1">
      <c r="A700" s="120"/>
    </row>
    <row r="701" ht="15" customHeight="1">
      <c r="A701" s="120"/>
    </row>
    <row r="702" ht="15" customHeight="1">
      <c r="A702" s="120"/>
    </row>
    <row r="703" ht="15" customHeight="1">
      <c r="A703" s="120"/>
    </row>
    <row r="704" ht="15" customHeight="1">
      <c r="A704" s="120"/>
    </row>
    <row r="705" ht="15" customHeight="1">
      <c r="A705" s="120"/>
    </row>
    <row r="706" ht="15" customHeight="1">
      <c r="A706" s="120"/>
    </row>
    <row r="707" ht="15" customHeight="1">
      <c r="A707" s="120"/>
    </row>
    <row r="708" ht="15" customHeight="1">
      <c r="A708" s="120"/>
    </row>
    <row r="709" ht="15" customHeight="1">
      <c r="A709" s="120"/>
    </row>
    <row r="710" ht="15" customHeight="1">
      <c r="A710" s="120"/>
    </row>
    <row r="711" ht="15" customHeight="1">
      <c r="A711" s="120"/>
    </row>
    <row r="712" ht="15" customHeight="1">
      <c r="A712" s="120"/>
    </row>
    <row r="713" ht="15" customHeight="1">
      <c r="A713" s="120"/>
    </row>
    <row r="714" ht="15" customHeight="1">
      <c r="A714" s="120"/>
    </row>
    <row r="715" ht="15" customHeight="1">
      <c r="A715" s="120"/>
    </row>
    <row r="716" ht="15" customHeight="1">
      <c r="A716" s="120"/>
    </row>
    <row r="717" ht="15" customHeight="1">
      <c r="A717" s="120"/>
    </row>
    <row r="718" ht="15" customHeight="1">
      <c r="A718" s="120"/>
    </row>
    <row r="719" ht="15" customHeight="1">
      <c r="A719" s="120"/>
    </row>
    <row r="720" ht="15" customHeight="1">
      <c r="A720" s="120"/>
    </row>
    <row r="721" ht="15" customHeight="1">
      <c r="A721" s="120"/>
    </row>
    <row r="722" ht="15" customHeight="1">
      <c r="A722" s="120"/>
    </row>
    <row r="723" ht="15" customHeight="1">
      <c r="A723" s="120"/>
    </row>
    <row r="724" ht="15" customHeight="1">
      <c r="A724" s="120"/>
    </row>
    <row r="725" ht="15" customHeight="1">
      <c r="A725" s="120"/>
    </row>
    <row r="726" ht="15" customHeight="1">
      <c r="A726" s="120"/>
    </row>
    <row r="727" ht="15" customHeight="1">
      <c r="A727" s="120"/>
    </row>
    <row r="728" ht="15" customHeight="1">
      <c r="A728" s="120"/>
    </row>
    <row r="729" ht="15" customHeight="1">
      <c r="A729" s="120"/>
    </row>
    <row r="730" ht="15" customHeight="1">
      <c r="A730" s="120"/>
    </row>
    <row r="731" ht="15" customHeight="1">
      <c r="A731" s="120"/>
    </row>
    <row r="732" ht="15" customHeight="1">
      <c r="A732" s="120"/>
    </row>
    <row r="733" ht="15" customHeight="1">
      <c r="A733" s="120"/>
    </row>
    <row r="734" ht="15" customHeight="1">
      <c r="A734" s="120"/>
    </row>
    <row r="735" ht="15" customHeight="1">
      <c r="A735" s="120"/>
    </row>
    <row r="736" ht="15" customHeight="1">
      <c r="A736" s="120"/>
    </row>
    <row r="737" ht="15" customHeight="1">
      <c r="A737" s="120"/>
    </row>
    <row r="738" ht="15" customHeight="1">
      <c r="A738" s="120"/>
    </row>
    <row r="739" ht="15" customHeight="1">
      <c r="A739" s="120"/>
    </row>
    <row r="740" ht="15" customHeight="1">
      <c r="A740" s="120"/>
    </row>
    <row r="741" ht="15" customHeight="1">
      <c r="A741" s="120"/>
    </row>
    <row r="742" ht="15" customHeight="1">
      <c r="A742" s="120"/>
    </row>
    <row r="743" ht="15" customHeight="1">
      <c r="A743" s="120"/>
    </row>
    <row r="744" ht="15" customHeight="1">
      <c r="A744" s="120"/>
    </row>
    <row r="745" ht="15" customHeight="1">
      <c r="A745" s="120"/>
    </row>
    <row r="746" ht="15" customHeight="1">
      <c r="A746" s="120"/>
    </row>
    <row r="747" ht="15" customHeight="1">
      <c r="A747" s="120"/>
    </row>
    <row r="748" ht="15" customHeight="1">
      <c r="A748" s="120"/>
    </row>
    <row r="749" ht="15" customHeight="1">
      <c r="A749" s="120"/>
    </row>
    <row r="750" ht="15" customHeight="1">
      <c r="A750" s="120"/>
    </row>
    <row r="751" ht="15" customHeight="1">
      <c r="A751" s="120"/>
    </row>
    <row r="752" ht="15" customHeight="1">
      <c r="A752" s="120"/>
    </row>
    <row r="753" ht="15" customHeight="1">
      <c r="A753" s="120"/>
    </row>
    <row r="754" ht="15" customHeight="1">
      <c r="A754" s="120"/>
    </row>
    <row r="755" ht="15" customHeight="1">
      <c r="A755" s="120"/>
    </row>
    <row r="756" ht="15" customHeight="1">
      <c r="A756" s="120"/>
    </row>
    <row r="757" ht="15" customHeight="1">
      <c r="A757" s="120"/>
    </row>
    <row r="758" ht="15" customHeight="1">
      <c r="A758" s="120"/>
    </row>
    <row r="759" ht="15" customHeight="1">
      <c r="A759" s="120"/>
    </row>
    <row r="760" ht="15" customHeight="1">
      <c r="A760" s="120"/>
    </row>
    <row r="761" ht="15" customHeight="1">
      <c r="A761" s="120"/>
    </row>
    <row r="762" ht="15" customHeight="1">
      <c r="A762" s="120"/>
    </row>
    <row r="763" ht="15" customHeight="1">
      <c r="A763" s="120"/>
    </row>
    <row r="764" ht="15" customHeight="1">
      <c r="A764" s="120"/>
    </row>
    <row r="765" ht="15" customHeight="1">
      <c r="A765" s="120"/>
    </row>
    <row r="766" ht="15" customHeight="1">
      <c r="A766" s="120"/>
    </row>
    <row r="767" ht="15" customHeight="1">
      <c r="A767" s="120"/>
    </row>
    <row r="768" ht="15" customHeight="1">
      <c r="A768" s="120"/>
    </row>
    <row r="769" ht="15" customHeight="1">
      <c r="A769" s="120"/>
    </row>
    <row r="770" ht="15" customHeight="1">
      <c r="A770" s="120"/>
    </row>
    <row r="771" ht="15" customHeight="1">
      <c r="A771" s="120"/>
    </row>
    <row r="772" ht="15" customHeight="1">
      <c r="A772" s="120"/>
    </row>
    <row r="773" ht="15" customHeight="1">
      <c r="A773" s="120"/>
    </row>
    <row r="774" ht="15" customHeight="1">
      <c r="A774" s="120"/>
    </row>
    <row r="775" ht="15" customHeight="1">
      <c r="A775" s="120"/>
    </row>
    <row r="776" ht="15" customHeight="1">
      <c r="A776" s="120"/>
    </row>
    <row r="777" ht="15" customHeight="1">
      <c r="A777" s="120"/>
    </row>
    <row r="778" ht="15" customHeight="1">
      <c r="A778" s="120"/>
    </row>
    <row r="779" ht="15" customHeight="1">
      <c r="A779" s="120"/>
    </row>
    <row r="780" ht="15" customHeight="1">
      <c r="A780" s="120"/>
    </row>
    <row r="781" ht="15" customHeight="1">
      <c r="A781" s="120"/>
    </row>
    <row r="782" ht="15" customHeight="1">
      <c r="A782" s="120"/>
    </row>
    <row r="783" ht="15" customHeight="1">
      <c r="A783" s="120"/>
    </row>
    <row r="784" ht="15" customHeight="1">
      <c r="A784" s="120"/>
    </row>
    <row r="785" ht="15" customHeight="1">
      <c r="A785" s="120"/>
    </row>
    <row r="786" ht="15" customHeight="1">
      <c r="A786" s="120"/>
    </row>
    <row r="787" ht="15" customHeight="1">
      <c r="A787" s="120"/>
    </row>
    <row r="788" ht="15" customHeight="1">
      <c r="A788" s="120"/>
    </row>
    <row r="789" ht="15" customHeight="1">
      <c r="A789" s="120"/>
    </row>
    <row r="790" ht="15" customHeight="1">
      <c r="A790" s="120"/>
    </row>
    <row r="791" ht="15" customHeight="1">
      <c r="A791" s="120"/>
    </row>
    <row r="792" ht="15" customHeight="1">
      <c r="A792" s="120"/>
    </row>
    <row r="793" ht="15" customHeight="1">
      <c r="A793" s="120"/>
    </row>
    <row r="794" ht="15" customHeight="1">
      <c r="A794" s="120"/>
    </row>
    <row r="795" ht="15" customHeight="1">
      <c r="A795" s="120"/>
    </row>
    <row r="796" ht="15" customHeight="1">
      <c r="A796" s="120"/>
    </row>
    <row r="797" ht="15" customHeight="1">
      <c r="A797" s="120"/>
    </row>
    <row r="798" ht="15" customHeight="1">
      <c r="A798" s="120"/>
    </row>
    <row r="799" ht="15" customHeight="1">
      <c r="A799" s="120"/>
    </row>
    <row r="800" ht="15" customHeight="1">
      <c r="A800" s="120"/>
    </row>
    <row r="801" ht="15" customHeight="1">
      <c r="A801" s="120"/>
    </row>
    <row r="802" ht="15" customHeight="1">
      <c r="A802" s="120"/>
    </row>
    <row r="803" ht="15" customHeight="1">
      <c r="A803" s="120"/>
    </row>
    <row r="804" ht="15" customHeight="1">
      <c r="A804" s="120"/>
    </row>
    <row r="805" ht="15" customHeight="1">
      <c r="A805" s="120"/>
    </row>
    <row r="806" ht="15" customHeight="1">
      <c r="A806" s="120"/>
    </row>
    <row r="807" ht="15" customHeight="1">
      <c r="A807" s="120"/>
    </row>
    <row r="808" ht="15" customHeight="1">
      <c r="A808" s="120"/>
    </row>
    <row r="809" ht="15" customHeight="1">
      <c r="A809" s="120"/>
    </row>
    <row r="810" ht="15" customHeight="1">
      <c r="A810" s="120"/>
    </row>
    <row r="811" ht="15" customHeight="1">
      <c r="A811" s="120"/>
    </row>
    <row r="812" ht="15" customHeight="1">
      <c r="A812" s="120"/>
    </row>
    <row r="813" ht="15" customHeight="1">
      <c r="A813" s="120"/>
    </row>
    <row r="814" ht="15" customHeight="1">
      <c r="A814" s="120"/>
    </row>
    <row r="815" ht="15" customHeight="1">
      <c r="A815" s="120"/>
    </row>
    <row r="816" ht="15" customHeight="1">
      <c r="A816" s="120"/>
    </row>
    <row r="817" ht="15" customHeight="1">
      <c r="A817" s="120"/>
    </row>
    <row r="818" ht="15" customHeight="1">
      <c r="A818" s="120"/>
    </row>
    <row r="819" ht="15" customHeight="1">
      <c r="A819" s="120"/>
    </row>
    <row r="820" ht="15" customHeight="1">
      <c r="A820" s="120"/>
    </row>
    <row r="821" ht="15" customHeight="1">
      <c r="A821" s="120"/>
    </row>
    <row r="822" ht="15" customHeight="1">
      <c r="A822" s="120"/>
    </row>
    <row r="823" ht="15" customHeight="1">
      <c r="A823" s="120"/>
    </row>
    <row r="824" ht="15" customHeight="1">
      <c r="A824" s="120"/>
    </row>
    <row r="825" ht="15" customHeight="1">
      <c r="A825" s="120"/>
    </row>
    <row r="826" ht="15" customHeight="1">
      <c r="A826" s="120"/>
    </row>
    <row r="827" ht="15" customHeight="1">
      <c r="A827" s="120"/>
    </row>
    <row r="828" ht="15" customHeight="1">
      <c r="A828" s="120"/>
    </row>
    <row r="829" ht="15" customHeight="1">
      <c r="A829" s="120"/>
    </row>
    <row r="830" ht="15" customHeight="1">
      <c r="A830" s="120"/>
    </row>
    <row r="831" ht="15" customHeight="1">
      <c r="A831" s="120"/>
    </row>
    <row r="832" ht="15" customHeight="1">
      <c r="A832" s="120"/>
    </row>
    <row r="833" ht="15" customHeight="1">
      <c r="A833" s="120"/>
    </row>
    <row r="834" ht="15" customHeight="1">
      <c r="A834" s="120"/>
    </row>
    <row r="835" ht="15" customHeight="1">
      <c r="A835" s="120"/>
    </row>
    <row r="836" ht="15" customHeight="1">
      <c r="A836" s="120"/>
    </row>
    <row r="837" ht="15" customHeight="1">
      <c r="A837" s="120"/>
    </row>
    <row r="838" ht="15" customHeight="1">
      <c r="A838" s="120"/>
    </row>
    <row r="839" ht="15" customHeight="1">
      <c r="A839" s="120"/>
    </row>
    <row r="840" ht="15" customHeight="1">
      <c r="A840" s="120"/>
    </row>
    <row r="841" ht="15" customHeight="1">
      <c r="A841" s="120"/>
    </row>
    <row r="842" ht="15" customHeight="1">
      <c r="A842" s="120"/>
    </row>
    <row r="843" ht="15" customHeight="1">
      <c r="A843" s="120"/>
    </row>
    <row r="844" ht="15" customHeight="1">
      <c r="A844" s="120"/>
    </row>
    <row r="845" ht="15" customHeight="1">
      <c r="A845" s="120"/>
    </row>
    <row r="846" ht="15" customHeight="1">
      <c r="A846" s="120"/>
    </row>
    <row r="847" ht="15" customHeight="1">
      <c r="A847" s="120"/>
    </row>
    <row r="848" ht="15" customHeight="1">
      <c r="A848" s="120"/>
    </row>
    <row r="849" ht="15" customHeight="1">
      <c r="A849" s="120"/>
    </row>
    <row r="850" ht="15" customHeight="1">
      <c r="A850" s="120"/>
    </row>
    <row r="851" ht="15" customHeight="1">
      <c r="A851" s="120"/>
    </row>
    <row r="852" ht="15" customHeight="1">
      <c r="A852" s="120"/>
    </row>
    <row r="853" ht="15" customHeight="1">
      <c r="A853" s="120"/>
    </row>
    <row r="854" ht="15" customHeight="1">
      <c r="A854" s="120"/>
    </row>
    <row r="855" ht="15" customHeight="1">
      <c r="A855" s="120"/>
    </row>
    <row r="856" ht="15" customHeight="1">
      <c r="A856" s="120"/>
    </row>
    <row r="857" ht="15" customHeight="1">
      <c r="A857" s="120"/>
    </row>
    <row r="858" ht="15" customHeight="1">
      <c r="A858" s="120"/>
    </row>
    <row r="859" ht="15" customHeight="1">
      <c r="A859" s="120"/>
    </row>
    <row r="860" ht="15" customHeight="1">
      <c r="A860" s="120"/>
    </row>
    <row r="861" ht="15" customHeight="1">
      <c r="A861" s="120"/>
    </row>
    <row r="862" ht="15" customHeight="1">
      <c r="A862" s="120"/>
    </row>
    <row r="863" ht="15" customHeight="1">
      <c r="A863" s="120"/>
    </row>
    <row r="864" ht="15" customHeight="1">
      <c r="A864" s="120"/>
    </row>
    <row r="865" ht="15" customHeight="1">
      <c r="A865" s="120"/>
    </row>
    <row r="866" ht="15" customHeight="1">
      <c r="A866" s="120"/>
    </row>
    <row r="867" ht="15" customHeight="1">
      <c r="A867" s="120"/>
    </row>
    <row r="868" ht="15" customHeight="1">
      <c r="A868" s="120"/>
    </row>
    <row r="869" ht="15" customHeight="1">
      <c r="A869" s="120"/>
    </row>
    <row r="870" ht="15" customHeight="1">
      <c r="A870" s="120"/>
    </row>
    <row r="871" ht="15" customHeight="1">
      <c r="A871" s="120"/>
    </row>
    <row r="872" ht="15" customHeight="1">
      <c r="A872" s="120"/>
    </row>
    <row r="873" ht="15" customHeight="1">
      <c r="A873" s="120"/>
    </row>
    <row r="874" ht="15" customHeight="1">
      <c r="A874" s="120"/>
    </row>
    <row r="875" ht="15" customHeight="1">
      <c r="A875" s="120"/>
    </row>
    <row r="876" ht="15" customHeight="1">
      <c r="A876" s="120"/>
    </row>
    <row r="877" ht="15" customHeight="1">
      <c r="A877" s="120"/>
    </row>
    <row r="878" ht="15" customHeight="1">
      <c r="A878" s="120"/>
    </row>
    <row r="879" ht="15" customHeight="1">
      <c r="A879" s="120"/>
    </row>
    <row r="880" ht="15" customHeight="1">
      <c r="A880" s="120"/>
    </row>
    <row r="881" ht="15" customHeight="1">
      <c r="A881" s="120"/>
    </row>
    <row r="882" ht="15" customHeight="1">
      <c r="A882" s="120"/>
    </row>
    <row r="883" ht="15" customHeight="1">
      <c r="A883" s="120"/>
    </row>
    <row r="884" ht="15" customHeight="1">
      <c r="A884" s="120"/>
    </row>
    <row r="885" ht="15" customHeight="1">
      <c r="A885" s="120"/>
    </row>
    <row r="886" ht="15" customHeight="1">
      <c r="A886" s="120"/>
    </row>
    <row r="887" ht="15" customHeight="1">
      <c r="A887" s="120"/>
    </row>
    <row r="888" ht="15" customHeight="1">
      <c r="A888" s="120"/>
    </row>
    <row r="889" ht="15" customHeight="1">
      <c r="A889" s="120"/>
    </row>
    <row r="890" ht="15" customHeight="1">
      <c r="A890" s="120"/>
    </row>
    <row r="891" ht="15" customHeight="1">
      <c r="A891" s="120"/>
    </row>
    <row r="892" ht="15" customHeight="1">
      <c r="A892" s="120"/>
    </row>
    <row r="893" ht="15" customHeight="1">
      <c r="A893" s="120"/>
    </row>
    <row r="894" ht="15" customHeight="1">
      <c r="A894" s="120"/>
    </row>
    <row r="895" ht="15" customHeight="1">
      <c r="A895" s="120"/>
    </row>
    <row r="896" ht="15" customHeight="1">
      <c r="A896" s="120"/>
    </row>
    <row r="897" ht="15" customHeight="1">
      <c r="A897" s="120"/>
    </row>
    <row r="898" ht="15" customHeight="1">
      <c r="A898" s="120"/>
    </row>
    <row r="899" ht="15" customHeight="1">
      <c r="A899" s="120"/>
    </row>
    <row r="900" ht="15" customHeight="1">
      <c r="A900" s="120"/>
    </row>
    <row r="901" ht="15" customHeight="1">
      <c r="A901" s="120"/>
    </row>
    <row r="902" ht="15" customHeight="1">
      <c r="A902" s="120"/>
    </row>
    <row r="903" ht="15" customHeight="1">
      <c r="A903" s="120"/>
    </row>
    <row r="904" ht="15" customHeight="1">
      <c r="A904" s="120"/>
    </row>
    <row r="905" ht="15" customHeight="1">
      <c r="A905" s="120"/>
    </row>
    <row r="906" ht="15" customHeight="1">
      <c r="A906" s="120"/>
    </row>
    <row r="907" ht="15" customHeight="1">
      <c r="A907" s="120"/>
    </row>
    <row r="908" ht="15" customHeight="1">
      <c r="A908" s="120"/>
    </row>
    <row r="909" ht="15" customHeight="1">
      <c r="A909" s="120"/>
    </row>
    <row r="910" ht="15" customHeight="1">
      <c r="A910" s="120"/>
    </row>
    <row r="911" ht="15" customHeight="1">
      <c r="A911" s="120"/>
    </row>
    <row r="912" ht="15" customHeight="1">
      <c r="A912" s="120"/>
    </row>
    <row r="913" ht="15" customHeight="1">
      <c r="A913" s="120"/>
    </row>
    <row r="914" ht="15" customHeight="1">
      <c r="A914" s="120"/>
    </row>
    <row r="915" ht="15" customHeight="1">
      <c r="A915" s="120"/>
    </row>
    <row r="916" ht="15" customHeight="1">
      <c r="A916" s="120"/>
    </row>
    <row r="917" ht="15" customHeight="1">
      <c r="A917" s="120"/>
    </row>
    <row r="918" ht="15" customHeight="1">
      <c r="A918" s="120"/>
    </row>
    <row r="919" ht="15" customHeight="1">
      <c r="A919" s="120"/>
    </row>
    <row r="920" ht="15" customHeight="1">
      <c r="A920" s="120"/>
    </row>
    <row r="921" ht="15" customHeight="1">
      <c r="A921" s="120"/>
    </row>
    <row r="922" ht="15" customHeight="1">
      <c r="A922" s="120"/>
    </row>
    <row r="923" ht="15" customHeight="1">
      <c r="A923" s="120"/>
    </row>
    <row r="924" ht="15" customHeight="1">
      <c r="A924" s="120"/>
    </row>
    <row r="925" ht="15" customHeight="1">
      <c r="A925" s="120"/>
    </row>
    <row r="926" ht="15" customHeight="1">
      <c r="A926" s="120"/>
    </row>
    <row r="927" ht="15" customHeight="1">
      <c r="A927" s="120"/>
    </row>
    <row r="928" ht="15" customHeight="1">
      <c r="A928" s="120"/>
    </row>
    <row r="929" ht="15" customHeight="1">
      <c r="A929" s="120"/>
    </row>
    <row r="930" ht="15" customHeight="1">
      <c r="A930" s="120"/>
    </row>
    <row r="931" ht="15" customHeight="1">
      <c r="A931" s="120"/>
    </row>
    <row r="932" ht="15" customHeight="1">
      <c r="A932" s="120"/>
    </row>
    <row r="933" ht="15" customHeight="1">
      <c r="A933" s="120"/>
    </row>
    <row r="934" ht="15" customHeight="1">
      <c r="A934" s="120"/>
    </row>
    <row r="935" ht="15" customHeight="1">
      <c r="A935" s="120"/>
    </row>
    <row r="936" ht="15" customHeight="1">
      <c r="A936" s="120"/>
    </row>
    <row r="937" ht="15" customHeight="1">
      <c r="A937" s="120"/>
    </row>
    <row r="938" ht="15" customHeight="1">
      <c r="A938" s="120"/>
    </row>
    <row r="939" ht="15" customHeight="1">
      <c r="A939" s="120"/>
    </row>
    <row r="940" ht="15" customHeight="1">
      <c r="A940" s="120"/>
    </row>
    <row r="941" ht="15" customHeight="1">
      <c r="A941" s="120"/>
    </row>
    <row r="942" ht="15" customHeight="1">
      <c r="A942" s="120"/>
    </row>
    <row r="943" ht="15" customHeight="1">
      <c r="A943" s="120"/>
    </row>
    <row r="944" ht="15" customHeight="1">
      <c r="A944" s="120"/>
    </row>
    <row r="945" ht="15" customHeight="1">
      <c r="A945" s="120"/>
    </row>
    <row r="946" ht="15" customHeight="1">
      <c r="A946" s="120"/>
    </row>
    <row r="947" ht="15" customHeight="1">
      <c r="A947" s="120"/>
    </row>
    <row r="948" ht="15" customHeight="1">
      <c r="A948" s="120"/>
    </row>
    <row r="949" ht="15" customHeight="1">
      <c r="A949" s="120"/>
    </row>
    <row r="950" ht="15" customHeight="1">
      <c r="A950" s="120"/>
    </row>
    <row r="951" ht="15" customHeight="1">
      <c r="A951" s="120"/>
    </row>
    <row r="952" ht="15" customHeight="1">
      <c r="A952" s="120"/>
    </row>
    <row r="953" ht="15" customHeight="1">
      <c r="A953" s="120"/>
    </row>
    <row r="954" ht="15" customHeight="1">
      <c r="A954" s="120"/>
    </row>
    <row r="955" ht="15" customHeight="1">
      <c r="A955" s="120"/>
    </row>
    <row r="956" ht="15" customHeight="1">
      <c r="A956" s="120"/>
    </row>
    <row r="957" ht="15" customHeight="1">
      <c r="A957" s="120"/>
    </row>
    <row r="958" ht="15" customHeight="1">
      <c r="A958" s="120"/>
    </row>
    <row r="959" ht="15" customHeight="1">
      <c r="A959" s="120"/>
    </row>
    <row r="960" ht="15" customHeight="1">
      <c r="A960" s="120"/>
    </row>
    <row r="961" ht="15" customHeight="1">
      <c r="A961" s="120"/>
    </row>
    <row r="962" ht="15" customHeight="1">
      <c r="A962" s="120"/>
    </row>
    <row r="963" ht="15" customHeight="1">
      <c r="A963" s="120"/>
    </row>
    <row r="964" ht="15" customHeight="1">
      <c r="A964" s="120"/>
    </row>
    <row r="965" ht="15" customHeight="1">
      <c r="A965" s="120"/>
    </row>
    <row r="966" ht="15" customHeight="1">
      <c r="A966" s="120"/>
    </row>
    <row r="967" ht="15" customHeight="1">
      <c r="A967" s="120"/>
    </row>
    <row r="968" ht="15" customHeight="1">
      <c r="A968" s="120"/>
    </row>
    <row r="969" ht="15" customHeight="1">
      <c r="A969" s="120"/>
    </row>
    <row r="970" ht="15" customHeight="1">
      <c r="A970" s="120"/>
    </row>
    <row r="971" ht="15" customHeight="1">
      <c r="A971" s="120"/>
    </row>
    <row r="972" ht="15" customHeight="1">
      <c r="A972" s="120"/>
    </row>
    <row r="973" ht="15" customHeight="1">
      <c r="A973" s="120"/>
    </row>
    <row r="974" ht="15" customHeight="1">
      <c r="A974" s="120"/>
    </row>
  </sheetData>
  <mergeCells count="30">
    <mergeCell ref="C176:J176"/>
    <mergeCell ref="D173:I174"/>
    <mergeCell ref="F323:L323"/>
    <mergeCell ref="D209:M211"/>
    <mergeCell ref="D135:M136"/>
    <mergeCell ref="G6:H7"/>
    <mergeCell ref="D327:I327"/>
    <mergeCell ref="D180:M180"/>
    <mergeCell ref="G263:M266"/>
    <mergeCell ref="D237:L241"/>
    <mergeCell ref="D200:M200"/>
    <mergeCell ref="K6:K8"/>
    <mergeCell ref="D194:M194"/>
    <mergeCell ref="D202:M202"/>
    <mergeCell ref="A6:A8"/>
    <mergeCell ref="C6:C8"/>
    <mergeCell ref="B173:B174"/>
    <mergeCell ref="C118:C119"/>
    <mergeCell ref="B118:B119"/>
    <mergeCell ref="A173:A174"/>
    <mergeCell ref="K1:M1"/>
    <mergeCell ref="A2:M2"/>
    <mergeCell ref="A3:M4"/>
    <mergeCell ref="D6:D8"/>
    <mergeCell ref="B6:B8"/>
    <mergeCell ref="L6:M7"/>
    <mergeCell ref="H1:J1"/>
    <mergeCell ref="B5:J5"/>
    <mergeCell ref="E6:F7"/>
    <mergeCell ref="I6:J7"/>
  </mergeCells>
  <printOptions horizontalCentered="1"/>
  <pageMargins left="0.5" right="0.5" top="0.5" bottom="0.5" header="0.2" footer="0.2"/>
  <pageSetup firstPageNumber="56" useFirstPageNumber="1" horizontalDpi="300" verticalDpi="300" orientation="landscape" paperSize="9" scale="65" r:id="rId2"/>
  <rowBreaks count="10" manualBreakCount="10">
    <brk id="49" max="255" man="1"/>
    <brk id="90" max="255" man="1"/>
    <brk id="131" max="255" man="1"/>
    <brk id="167" max="255" man="1"/>
    <brk id="211" max="255" man="1"/>
    <brk id="252" max="12" man="1"/>
    <brk id="287" max="255" man="1"/>
    <brk id="326" max="255" man="1"/>
    <brk id="367" max="255" man="1"/>
    <brk id="41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ddsan</dc:creator>
  <cp:keywords/>
  <dc:description/>
  <cp:lastModifiedBy>Administrator</cp:lastModifiedBy>
  <cp:lastPrinted>2007-01-30T12:17:53Z</cp:lastPrinted>
  <dcterms:created xsi:type="dcterms:W3CDTF">2007-01-25T17:43:27Z</dcterms:created>
  <dcterms:modified xsi:type="dcterms:W3CDTF">2007-01-30T12:18:45Z</dcterms:modified>
  <cp:category/>
  <cp:version/>
  <cp:contentType/>
  <cp:contentStatus/>
</cp:coreProperties>
</file>